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chartsheets/sheet1.xml" ContentType="application/vnd.openxmlformats-officedocument.spreadsheetml.chartsheet+xml"/>
  <Override PartName="/xl/worksheets/sheet18.xml" ContentType="application/vnd.openxmlformats-officedocument.spreadsheetml.worksheet+xml"/>
  <Override PartName="/xl/chartsheets/sheet2.xml" ContentType="application/vnd.openxmlformats-officedocument.spreadsheetml.chart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Djfrisby\Documents\INLS161\Images\"/>
    </mc:Choice>
  </mc:AlternateContent>
  <bookViews>
    <workbookView xWindow="0" yWindow="0" windowWidth="19200" windowHeight="7050" firstSheet="14" activeTab="17"/>
  </bookViews>
  <sheets>
    <sheet name="Start" sheetId="20" r:id="rId1"/>
    <sheet name="Summary" sheetId="23" r:id="rId2"/>
    <sheet name="Subtotals" sheetId="24" r:id="rId3"/>
    <sheet name="Circulation 2017" sheetId="16" r:id="rId4"/>
    <sheet name="Circulation 2018 " sheetId="15" r:id="rId5"/>
    <sheet name="E-periodicals" sheetId="14" r:id="rId6"/>
    <sheet name="Library Profile" sheetId="1" r:id="rId7"/>
    <sheet name="4.04-13 Format" sheetId="2" r:id="rId8"/>
    <sheet name="4.14 Hide Column Data" sheetId="3" r:id="rId9"/>
    <sheet name="4.15 Hide Row Data" sheetId="4" r:id="rId10"/>
    <sheet name="4.22 Sort Staff Expenditures" sheetId="5" r:id="rId11"/>
    <sheet name="4.23 Sort Bookmobile &amp; Other" sheetId="6" r:id="rId12"/>
    <sheet name="4.24 Filter Print Circulation" sheetId="7" r:id="rId13"/>
    <sheet name="4.25 Filter Library Visits" sheetId="8" r:id="rId14"/>
    <sheet name="4.26 Total Number of Programs" sheetId="9" r:id="rId15"/>
    <sheet name="4.30 Comment " sheetId="10" r:id="rId16"/>
    <sheet name="4.31-33 Chart 1 data" sheetId="11" r:id="rId17"/>
    <sheet name="Per Capita Funding" sheetId="25" r:id="rId18"/>
    <sheet name="4.34-37 Chart 2 data" sheetId="12" r:id="rId19"/>
    <sheet name="Collection Chart" sheetId="27" r:id="rId20"/>
    <sheet name="4.38 Print Header Rows" sheetId="13" r:id="rId21"/>
    <sheet name="4.39-43 Page Setup" sheetId="22" r:id="rId22"/>
  </sheets>
  <definedNames>
    <definedName name="_xlnm._FilterDatabase" localSheetId="12" hidden="1">'4.24 Filter Print Circulation'!$A$3:$M$83</definedName>
    <definedName name="_xlnm._FilterDatabase" localSheetId="13" hidden="1">'4.25 Filter Library Visits'!$A$4:$O$84</definedName>
    <definedName name="_xlnm._FilterDatabase" localSheetId="14" hidden="1">'4.26 Total Number of Programs'!$A$4:$R$84</definedName>
    <definedName name="_xlnm._FilterDatabase" localSheetId="15" hidden="1">'4.30 Comment '!$A$3:$I$83</definedName>
    <definedName name="_xlnm._FilterDatabase" localSheetId="16" hidden="1">'4.31-33 Chart 1 data'!$A$3:$J$83</definedName>
    <definedName name="_xlnm._FilterDatabase" localSheetId="18" hidden="1">'4.34-37 Chart 2 data'!$A$4:$L$84</definedName>
    <definedName name="_xlnm.Print_Titles" localSheetId="20">'4.38 Print Header Rows'!$1:$3</definedName>
  </definedName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2" i="24" l="1"/>
  <c r="D76" i="24"/>
  <c r="D90" i="24"/>
  <c r="D88" i="24"/>
  <c r="I63" i="24"/>
  <c r="I77" i="24"/>
  <c r="I91" i="24"/>
  <c r="I89" i="24"/>
  <c r="F6" i="23"/>
  <c r="D8" i="23"/>
  <c r="D9" i="23"/>
  <c r="D10" i="23"/>
  <c r="D11" i="23"/>
  <c r="D12" i="23"/>
  <c r="D13" i="23"/>
  <c r="D14" i="23"/>
  <c r="D15" i="23"/>
  <c r="D16" i="23"/>
  <c r="D17" i="23"/>
  <c r="D18" i="23"/>
  <c r="D19" i="23"/>
  <c r="D20" i="23"/>
  <c r="D21" i="23"/>
  <c r="D22" i="23"/>
  <c r="D23" i="23"/>
  <c r="D24" i="23"/>
  <c r="D25" i="23"/>
  <c r="D26" i="23"/>
  <c r="D27" i="23"/>
  <c r="D28" i="23"/>
  <c r="D29" i="23"/>
  <c r="D30" i="23"/>
  <c r="D31" i="23"/>
  <c r="D32" i="23"/>
  <c r="D33" i="23"/>
  <c r="D34" i="23"/>
  <c r="D35" i="23"/>
  <c r="D36" i="23"/>
  <c r="D37" i="23"/>
  <c r="D38" i="23"/>
  <c r="D39" i="23"/>
  <c r="D40" i="23"/>
  <c r="D41" i="23"/>
  <c r="D42" i="23"/>
  <c r="D43" i="23"/>
  <c r="D44" i="23"/>
  <c r="D45" i="23"/>
  <c r="D46" i="23"/>
  <c r="D47" i="23"/>
  <c r="D48" i="23"/>
  <c r="D49" i="23"/>
  <c r="D50" i="23"/>
  <c r="D51" i="23"/>
  <c r="D52" i="23"/>
  <c r="D53" i="23"/>
  <c r="D54" i="23"/>
  <c r="D55" i="23"/>
  <c r="D56" i="23"/>
  <c r="D57" i="23"/>
  <c r="D58" i="23"/>
  <c r="D59" i="23"/>
  <c r="D60" i="23"/>
  <c r="D61" i="23"/>
  <c r="D62" i="23"/>
  <c r="D63" i="23"/>
  <c r="D64" i="23"/>
  <c r="D65" i="23"/>
  <c r="D66" i="23"/>
  <c r="D67" i="23"/>
  <c r="D68" i="23"/>
  <c r="D69" i="23"/>
  <c r="D70" i="23"/>
  <c r="D71" i="23"/>
  <c r="D72" i="23"/>
  <c r="D73" i="23"/>
  <c r="D74" i="23"/>
  <c r="D75" i="23"/>
  <c r="D76" i="23"/>
  <c r="D77" i="23"/>
  <c r="D78" i="23"/>
  <c r="D79" i="23"/>
  <c r="D80" i="23"/>
  <c r="D81" i="23"/>
  <c r="D82" i="23"/>
  <c r="D83" i="23"/>
  <c r="D84" i="23"/>
  <c r="D85" i="23"/>
  <c r="D86" i="23"/>
  <c r="D7" i="23"/>
  <c r="F5" i="23"/>
  <c r="F4" i="23"/>
  <c r="D36" i="5"/>
</calcChain>
</file>

<file path=xl/comments1.xml><?xml version="1.0" encoding="utf-8"?>
<comments xmlns="http://schemas.openxmlformats.org/spreadsheetml/2006/main">
  <authors>
    <author>Larry Jones</author>
  </authors>
  <commentList>
    <comment ref="J3" authorId="0" shapeId="0">
      <text>
        <r>
          <rPr>
            <b/>
            <sz val="10"/>
            <color rgb="FF000000"/>
            <rFont val="Tahoma"/>
            <family val="2"/>
          </rPr>
          <t>Larry Jones:</t>
        </r>
        <r>
          <rPr>
            <sz val="10"/>
            <color rgb="FF000000"/>
            <rFont val="Tahoma"/>
            <family val="2"/>
          </rPr>
          <t xml:space="preserve">
</t>
        </r>
        <r>
          <rPr>
            <sz val="10"/>
            <color rgb="FF000000"/>
            <rFont val="Tahoma"/>
            <family val="2"/>
          </rPr>
          <t xml:space="preserve">This needs text wrap.
</t>
        </r>
        <r>
          <rPr>
            <sz val="10"/>
            <color rgb="FF000000"/>
            <rFont val="Tahoma"/>
            <family val="2"/>
          </rPr>
          <t>Fix and delete this comment.</t>
        </r>
      </text>
    </comment>
  </commentList>
</comments>
</file>

<file path=xl/comments2.xml><?xml version="1.0" encoding="utf-8"?>
<comments xmlns="http://schemas.openxmlformats.org/spreadsheetml/2006/main">
  <authors>
    <author>Larry Jones</author>
  </authors>
  <commentList>
    <comment ref="F4" authorId="0" shapeId="0">
      <text>
        <r>
          <rPr>
            <b/>
            <sz val="10"/>
            <color rgb="FF000000"/>
            <rFont val="Tahoma"/>
            <family val="2"/>
          </rPr>
          <t xml:space="preserve">DJ:
Thanks for all the help!
</t>
        </r>
        <r>
          <rPr>
            <sz val="10"/>
            <color rgb="FF000000"/>
            <rFont val="Tahoma"/>
            <family val="2"/>
          </rPr>
          <t xml:space="preserve">
</t>
        </r>
      </text>
    </comment>
  </commentList>
</comments>
</file>

<file path=xl/sharedStrings.xml><?xml version="1.0" encoding="utf-8"?>
<sst xmlns="http://schemas.openxmlformats.org/spreadsheetml/2006/main" count="4660" uniqueCount="409">
  <si>
    <t>LIBRARY PROFILE</t>
  </si>
  <si>
    <t>Service outlets</t>
  </si>
  <si>
    <t>ID</t>
  </si>
  <si>
    <t>System Type</t>
  </si>
  <si>
    <t>System Name</t>
  </si>
  <si>
    <t>Legal service population area</t>
  </si>
  <si>
    <t>Central</t>
  </si>
  <si>
    <t>Branches</t>
  </si>
  <si>
    <t>Annual hours</t>
  </si>
  <si>
    <t>NC0103</t>
  </si>
  <si>
    <t>County</t>
  </si>
  <si>
    <t>Alamance</t>
  </si>
  <si>
    <t>NC0016</t>
  </si>
  <si>
    <t>Alexander</t>
  </si>
  <si>
    <t>NC0017</t>
  </si>
  <si>
    <t>Bladen</t>
  </si>
  <si>
    <t>NC0018</t>
  </si>
  <si>
    <t>Brunswick</t>
  </si>
  <si>
    <t>NC0019</t>
  </si>
  <si>
    <t>Buncombe</t>
  </si>
  <si>
    <t>NC0020</t>
  </si>
  <si>
    <t>Burke</t>
  </si>
  <si>
    <t>NC0021</t>
  </si>
  <si>
    <t>Cabarrus</t>
  </si>
  <si>
    <t>NC0022</t>
  </si>
  <si>
    <t>Caldwell</t>
  </si>
  <si>
    <t>NC0107</t>
  </si>
  <si>
    <t>Caswell</t>
  </si>
  <si>
    <t>NC0023</t>
  </si>
  <si>
    <t>Catawba</t>
  </si>
  <si>
    <t>NC0104</t>
  </si>
  <si>
    <t>Chatham</t>
  </si>
  <si>
    <t>NC0024</t>
  </si>
  <si>
    <t>Cleveland</t>
  </si>
  <si>
    <t>NC0025</t>
  </si>
  <si>
    <t>Columbus</t>
  </si>
  <si>
    <t>NC0026</t>
  </si>
  <si>
    <t>Cumberland</t>
  </si>
  <si>
    <t>NC0027</t>
  </si>
  <si>
    <t>Davidson</t>
  </si>
  <si>
    <t>NC0028</t>
  </si>
  <si>
    <t>Davie</t>
  </si>
  <si>
    <t>NC0029</t>
  </si>
  <si>
    <t>Duplin</t>
  </si>
  <si>
    <t>NC0030</t>
  </si>
  <si>
    <t>Durham</t>
  </si>
  <si>
    <t>NC0031</t>
  </si>
  <si>
    <t>Edgecombe</t>
  </si>
  <si>
    <t>NC0032</t>
  </si>
  <si>
    <t>Forsyth</t>
  </si>
  <si>
    <t>NC0033</t>
  </si>
  <si>
    <t>Franklin</t>
  </si>
  <si>
    <t>NC0105</t>
  </si>
  <si>
    <t>Gaston</t>
  </si>
  <si>
    <t>NC0034</t>
  </si>
  <si>
    <t>Granville</t>
  </si>
  <si>
    <t>NC0035</t>
  </si>
  <si>
    <t>Guilford (Greensboro)</t>
  </si>
  <si>
    <t>NC0036</t>
  </si>
  <si>
    <t>Halifax</t>
  </si>
  <si>
    <t>NC0037</t>
  </si>
  <si>
    <t>Harnett</t>
  </si>
  <si>
    <t>NC0038</t>
  </si>
  <si>
    <t>Haywood</t>
  </si>
  <si>
    <t>NC0039</t>
  </si>
  <si>
    <t>Henderson</t>
  </si>
  <si>
    <t>NC0040</t>
  </si>
  <si>
    <t>Iredell</t>
  </si>
  <si>
    <t>NC0041</t>
  </si>
  <si>
    <t>Johnston</t>
  </si>
  <si>
    <t>NC0042</t>
  </si>
  <si>
    <t>Lee</t>
  </si>
  <si>
    <t>NC0106</t>
  </si>
  <si>
    <t>Lincoln</t>
  </si>
  <si>
    <t>NC0043</t>
  </si>
  <si>
    <t>Madison</t>
  </si>
  <si>
    <t>NC0044</t>
  </si>
  <si>
    <t>McDowell</t>
  </si>
  <si>
    <t>NC0045</t>
  </si>
  <si>
    <t>Mecklenburg</t>
  </si>
  <si>
    <t>NC0062</t>
  </si>
  <si>
    <t>Nash (Braswell)</t>
  </si>
  <si>
    <t>NC0047</t>
  </si>
  <si>
    <t>New Hanover</t>
  </si>
  <si>
    <t>NC0048</t>
  </si>
  <si>
    <t>Onslow</t>
  </si>
  <si>
    <t>NC0108</t>
  </si>
  <si>
    <t>Orange</t>
  </si>
  <si>
    <t>NC0049</t>
  </si>
  <si>
    <t>Pender</t>
  </si>
  <si>
    <t>NC0109</t>
  </si>
  <si>
    <t>Person</t>
  </si>
  <si>
    <t>NC0050</t>
  </si>
  <si>
    <t>Pitt (Sheppard)</t>
  </si>
  <si>
    <t>NC0051</t>
  </si>
  <si>
    <t>Polk</t>
  </si>
  <si>
    <t>NC0052</t>
  </si>
  <si>
    <t>Randolph</t>
  </si>
  <si>
    <t>NC0053</t>
  </si>
  <si>
    <t>Robeson</t>
  </si>
  <si>
    <t>NC0054</t>
  </si>
  <si>
    <t>Rockingham</t>
  </si>
  <si>
    <t>NC0055</t>
  </si>
  <si>
    <t>Rowan</t>
  </si>
  <si>
    <t>NC0056</t>
  </si>
  <si>
    <t>Rutherford</t>
  </si>
  <si>
    <t>NC0057</t>
  </si>
  <si>
    <t>Sampson</t>
  </si>
  <si>
    <t>NC0058</t>
  </si>
  <si>
    <t>Scotland</t>
  </si>
  <si>
    <t>NC0059</t>
  </si>
  <si>
    <t>Stanly</t>
  </si>
  <si>
    <t>NC0060</t>
  </si>
  <si>
    <t>Transylvania</t>
  </si>
  <si>
    <t>NC0061</t>
  </si>
  <si>
    <t>Union</t>
  </si>
  <si>
    <t>NC0046</t>
  </si>
  <si>
    <t>Vance (Perry)</t>
  </si>
  <si>
    <t>NC0063</t>
  </si>
  <si>
    <t>Wake</t>
  </si>
  <si>
    <t>NC0101</t>
  </si>
  <si>
    <t>Warren</t>
  </si>
  <si>
    <t>NC0065</t>
  </si>
  <si>
    <t>Wayne</t>
  </si>
  <si>
    <t>NC0066</t>
  </si>
  <si>
    <t>Wilson</t>
  </si>
  <si>
    <t>NC0001</t>
  </si>
  <si>
    <t>Regional</t>
  </si>
  <si>
    <t>Albemarle</t>
  </si>
  <si>
    <t>NC0003</t>
  </si>
  <si>
    <t>AMY</t>
  </si>
  <si>
    <t>NC0002</t>
  </si>
  <si>
    <t>Appalachian</t>
  </si>
  <si>
    <t>NC0004</t>
  </si>
  <si>
    <t>BHM</t>
  </si>
  <si>
    <t>NC0006</t>
  </si>
  <si>
    <t>CPC</t>
  </si>
  <si>
    <t>NC0007</t>
  </si>
  <si>
    <t>East Albemarle</t>
  </si>
  <si>
    <t>NC0008</t>
  </si>
  <si>
    <t>Fontana</t>
  </si>
  <si>
    <t>NC0011</t>
  </si>
  <si>
    <t>Nantahala</t>
  </si>
  <si>
    <t>NC0012</t>
  </si>
  <si>
    <t>Neuse</t>
  </si>
  <si>
    <t>NC0013</t>
  </si>
  <si>
    <t>Northwestern</t>
  </si>
  <si>
    <t>NC0014</t>
  </si>
  <si>
    <t>Pettigrew</t>
  </si>
  <si>
    <t>NC0015</t>
  </si>
  <si>
    <t>Sandhill</t>
  </si>
  <si>
    <t>NC0071</t>
  </si>
  <si>
    <t>Municipal</t>
  </si>
  <si>
    <t>Chapel Hill</t>
  </si>
  <si>
    <t>NC0075</t>
  </si>
  <si>
    <t>Farmville</t>
  </si>
  <si>
    <t>NC0079</t>
  </si>
  <si>
    <t>Hickory</t>
  </si>
  <si>
    <t>NC0080</t>
  </si>
  <si>
    <t>High Point</t>
  </si>
  <si>
    <t>NC0100</t>
  </si>
  <si>
    <t>Kings Mtn. (Mauney)</t>
  </si>
  <si>
    <t>NC0083</t>
  </si>
  <si>
    <t>Mooresville</t>
  </si>
  <si>
    <t>NC0102</t>
  </si>
  <si>
    <t>Nashville (Cooley)</t>
  </si>
  <si>
    <t>NC0088</t>
  </si>
  <si>
    <t>Roanoke Rapids</t>
  </si>
  <si>
    <t>NC0093</t>
  </si>
  <si>
    <t>Southern Pines</t>
  </si>
  <si>
    <t>NC0099</t>
  </si>
  <si>
    <t>Washington (Brown)</t>
  </si>
  <si>
    <t>AGE 0-5TH GRADE</t>
  </si>
  <si>
    <t>6-12TH GRADE</t>
  </si>
  <si>
    <t>TOTALS</t>
  </si>
  <si>
    <t>Books</t>
  </si>
  <si>
    <t>Participants</t>
  </si>
  <si>
    <t>Attendance</t>
  </si>
  <si>
    <t>County Libraries</t>
  </si>
  <si>
    <t>E. Albemarle</t>
  </si>
  <si>
    <t>NC0110</t>
  </si>
  <si>
    <t>Clayton</t>
  </si>
  <si>
    <t>Kings Mountain</t>
  </si>
  <si>
    <t>Nashville</t>
  </si>
  <si>
    <t>Washington</t>
  </si>
  <si>
    <t>LIBRARY STAFF</t>
  </si>
  <si>
    <t>MLS</t>
  </si>
  <si>
    <t>ALA</t>
  </si>
  <si>
    <t>Not ALA</t>
  </si>
  <si>
    <t>Total MLS</t>
  </si>
  <si>
    <t>Other Paid Staff</t>
  </si>
  <si>
    <t>Total FTE Staff</t>
  </si>
  <si>
    <t>FTE Per 25000 Population</t>
  </si>
  <si>
    <t>% of Staff with ALA/MLS</t>
  </si>
  <si>
    <t>OPERATING EXPENDITURES</t>
  </si>
  <si>
    <t>Personnel</t>
  </si>
  <si>
    <t>Collection</t>
  </si>
  <si>
    <t>Other</t>
  </si>
  <si>
    <t>Personnel Costs</t>
  </si>
  <si>
    <t>% of Total For Personnel</t>
  </si>
  <si>
    <t xml:space="preserve">Personnel  Costs Per Capita </t>
  </si>
  <si>
    <t>Collection Costs</t>
  </si>
  <si>
    <t>% of Total for Collection</t>
  </si>
  <si>
    <t xml:space="preserve">Collection Costs Per Capita </t>
  </si>
  <si>
    <t>Other Costs</t>
  </si>
  <si>
    <t xml:space="preserve">% of Total for Other </t>
  </si>
  <si>
    <t xml:space="preserve">Other Costs Per Capita </t>
  </si>
  <si>
    <t xml:space="preserve">Total  Operating Costs </t>
  </si>
  <si>
    <t xml:space="preserve"> Total Operating Costs Per Capita</t>
  </si>
  <si>
    <t>SALARIES AND WAGES</t>
  </si>
  <si>
    <t>Library Director</t>
  </si>
  <si>
    <t>Minimum Paraprofessional Hourly Rate ($)</t>
  </si>
  <si>
    <t>Salary</t>
  </si>
  <si>
    <t>Salary range</t>
  </si>
  <si>
    <t>Minimum MLS Salary</t>
  </si>
  <si>
    <t>High School Diploma</t>
  </si>
  <si>
    <t>2-Year Degree</t>
  </si>
  <si>
    <t>4-Year Degree</t>
  </si>
  <si>
    <t>Staff expenditures per capita</t>
  </si>
  <si>
    <t>Expenditures on salaries &amp; wages per FTE</t>
  </si>
  <si>
    <t>66,245 - 105,991</t>
  </si>
  <si>
    <t>45670.37-64531.04</t>
  </si>
  <si>
    <t/>
  </si>
  <si>
    <t>$50,081-$64,544</t>
  </si>
  <si>
    <t>71,489 - 114,383</t>
  </si>
  <si>
    <t>85,722 - 131,131</t>
  </si>
  <si>
    <t>55076-85368</t>
  </si>
  <si>
    <t>77,542.40 - 120,868.80</t>
  </si>
  <si>
    <t>$54,098.00-$81,146.00</t>
  </si>
  <si>
    <t>55,189 - ?</t>
  </si>
  <si>
    <t>75,840-125,137</t>
  </si>
  <si>
    <t>69870-108299</t>
  </si>
  <si>
    <t>51183-79889</t>
  </si>
  <si>
    <t>52,785 - 75,407</t>
  </si>
  <si>
    <t>74,137-124,772</t>
  </si>
  <si>
    <t>$60,538 - $90,807</t>
  </si>
  <si>
    <t>57971-89899</t>
  </si>
  <si>
    <t>48,060 - 85,346</t>
  </si>
  <si>
    <t>83,905 - 163,615</t>
  </si>
  <si>
    <t>-1</t>
  </si>
  <si>
    <t>$84,407 - 143,493</t>
  </si>
  <si>
    <t>59190 - 106206</t>
  </si>
  <si>
    <t>72,44900--112,289</t>
  </si>
  <si>
    <t>101,275-168,792</t>
  </si>
  <si>
    <t>$52,715-$85,574</t>
  </si>
  <si>
    <t>$67,781-$111,839</t>
  </si>
  <si>
    <t>52000-71000</t>
  </si>
  <si>
    <t>$67,470 - $108,985.50</t>
  </si>
  <si>
    <t>63,600-96,644</t>
  </si>
  <si>
    <t>55988-95036</t>
  </si>
  <si>
    <t>62,265 - 99,001</t>
  </si>
  <si>
    <t>$63,882 to $97,468</t>
  </si>
  <si>
    <t>N/A</t>
  </si>
  <si>
    <t>$127,600 - $223,300</t>
  </si>
  <si>
    <t>91470 - 155499</t>
  </si>
  <si>
    <t>$74,975-$97,467</t>
  </si>
  <si>
    <t>75,967-126,970</t>
  </si>
  <si>
    <t>66,622 - 106,505</t>
  </si>
  <si>
    <t>51,750-80,213</t>
  </si>
  <si>
    <t>88,109 - 132,205</t>
  </si>
  <si>
    <t>41,856 - 68,587</t>
  </si>
  <si>
    <t>64795-100385</t>
  </si>
  <si>
    <t>59500 - 95,200</t>
  </si>
  <si>
    <t>62908 - 100653</t>
  </si>
  <si>
    <t>$65,122-$104,195</t>
  </si>
  <si>
    <t>61,084-94,688</t>
  </si>
  <si>
    <t>47,544 - 68,904</t>
  </si>
  <si>
    <t>57913-86870</t>
  </si>
  <si>
    <t>$63,211- $94,817</t>
  </si>
  <si>
    <t>74,779-112,168</t>
  </si>
  <si>
    <t>51,648-82,632</t>
  </si>
  <si>
    <t>$81,234 - $146,221</t>
  </si>
  <si>
    <t>$50,967 - $81,547</t>
  </si>
  <si>
    <t>$57,683-$89,965</t>
  </si>
  <si>
    <t>61140 - 103356</t>
  </si>
  <si>
    <t>49,841-75,237</t>
  </si>
  <si>
    <t>$45,000-$60,000</t>
  </si>
  <si>
    <t>42,798 - 76,015</t>
  </si>
  <si>
    <t>54631 and up</t>
  </si>
  <si>
    <t>5233-79010</t>
  </si>
  <si>
    <t>n/a</t>
  </si>
  <si>
    <t>81696-</t>
  </si>
  <si>
    <t>$50,146-$75,219</t>
  </si>
  <si>
    <t>50,000-63,814</t>
  </si>
  <si>
    <t>55,000 and up</t>
  </si>
  <si>
    <t>85405-138355</t>
  </si>
  <si>
    <t>68,398-123,896</t>
  </si>
  <si>
    <t>$78,287 - $134,223</t>
  </si>
  <si>
    <t>40,263 to 59,771</t>
  </si>
  <si>
    <t>64585-101008</t>
  </si>
  <si>
    <t>37368-55210</t>
  </si>
  <si>
    <t>52,980-92,602</t>
  </si>
  <si>
    <t>48,718 - 72,103</t>
  </si>
  <si>
    <t xml:space="preserve">CIRCULATION: SERVICE OUTLETS &amp; SERVICE MEASURES </t>
  </si>
  <si>
    <t>Print circulation (Books only)</t>
  </si>
  <si>
    <t>Service Outlets</t>
  </si>
  <si>
    <t>% Adult</t>
  </si>
  <si>
    <t>% Young</t>
  </si>
  <si>
    <t xml:space="preserve">% Young Adult </t>
  </si>
  <si>
    <t>% Juvenile</t>
  </si>
  <si>
    <t>Circulation Per Capita</t>
  </si>
  <si>
    <t>Bookmobile</t>
  </si>
  <si>
    <t>Total Circulation</t>
  </si>
  <si>
    <t>Fiction</t>
  </si>
  <si>
    <t>Non-Fiction</t>
  </si>
  <si>
    <t>Adult Fiction</t>
  </si>
  <si>
    <t>Electronic Materials</t>
  </si>
  <si>
    <t>Total</t>
  </si>
  <si>
    <t>Cost Per Circulation</t>
  </si>
  <si>
    <t xml:space="preserve"> </t>
  </si>
  <si>
    <t>CIRCULATION: TYPE OF MATERIAL</t>
  </si>
  <si>
    <t>Print</t>
  </si>
  <si>
    <t>Non-Print</t>
  </si>
  <si>
    <t>Adult Books</t>
  </si>
  <si>
    <t>Young Adult Books</t>
  </si>
  <si>
    <t>Juvenile Books</t>
  </si>
  <si>
    <t>Periodicals</t>
  </si>
  <si>
    <t>Total Print Circulation</t>
  </si>
  <si>
    <t>Audio &amp; eAudio</t>
  </si>
  <si>
    <t xml:space="preserve"> eVideo</t>
  </si>
  <si>
    <t>eBooks</t>
  </si>
  <si>
    <t>ePeriodicals</t>
  </si>
  <si>
    <t>Electronic Materials Circulation</t>
  </si>
  <si>
    <t>SERVICE MEASURES: USERS, VISITS, REFERENCE, ILL</t>
  </si>
  <si>
    <t>Registered Users</t>
  </si>
  <si>
    <t>Library Visits</t>
  </si>
  <si>
    <t>Reference</t>
  </si>
  <si>
    <t>Interlibrary Loan</t>
  </si>
  <si>
    <t>Reference Questions</t>
  </si>
  <si>
    <t>Adults</t>
  </si>
  <si>
    <t>Juveniles</t>
  </si>
  <si>
    <t>% of Population</t>
  </si>
  <si>
    <t>Total per year</t>
  </si>
  <si>
    <t>Total Per Capita</t>
  </si>
  <si>
    <t>Per Capita</t>
  </si>
  <si>
    <t>Technology/Computers</t>
  </si>
  <si>
    <t>Workforce Development</t>
  </si>
  <si>
    <t>Loaned</t>
  </si>
  <si>
    <t>Borrowed</t>
  </si>
  <si>
    <t>LIBRARY PROGRAMS, ATTENDANCE, AND MEETING SPACE</t>
  </si>
  <si>
    <t>Number of Programs</t>
  </si>
  <si>
    <t>Program attendance</t>
  </si>
  <si>
    <t>Meeting Rooms</t>
  </si>
  <si>
    <t>Adult</t>
  </si>
  <si>
    <t>Young Adult</t>
  </si>
  <si>
    <t>Children</t>
  </si>
  <si>
    <t>Use</t>
  </si>
  <si>
    <t xml:space="preserve">COLLECTION: PERCENT TOTALS &amp; PER CAPITA MEASURES </t>
  </si>
  <si>
    <t>% of Books</t>
  </si>
  <si>
    <t>Adult Volumes</t>
  </si>
  <si>
    <t>Young Adult Volumes</t>
  </si>
  <si>
    <t>Juvenile Volumes</t>
  </si>
  <si>
    <t>Book Volumes Per Capita</t>
  </si>
  <si>
    <t>eBooks Per Capita</t>
  </si>
  <si>
    <t>Subscriptions Per 1,000 Population</t>
  </si>
  <si>
    <t>OPERATING INCOME: PER CAPITA MEASURES &amp; PERCENT TOTALS</t>
  </si>
  <si>
    <t>Operating Funds as a Percent (%) of Total Income</t>
  </si>
  <si>
    <t>Local Income</t>
  </si>
  <si>
    <t>State Aid</t>
  </si>
  <si>
    <t>Total Income</t>
  </si>
  <si>
    <t>Local</t>
  </si>
  <si>
    <t>Federal</t>
  </si>
  <si>
    <t>COLLECTIONS</t>
  </si>
  <si>
    <t>Print collections</t>
  </si>
  <si>
    <t>Non print collections</t>
  </si>
  <si>
    <t>Young adult</t>
  </si>
  <si>
    <t>Juvenile</t>
  </si>
  <si>
    <t>Total Volumes</t>
  </si>
  <si>
    <t>Print Serial Subscriptions</t>
  </si>
  <si>
    <t>Video &amp; eVideo</t>
  </si>
  <si>
    <t>ePeriodical Subscriptions</t>
  </si>
  <si>
    <t>ELECTRONIC TECHNOLOGY</t>
  </si>
  <si>
    <t>Internet Computers</t>
  </si>
  <si>
    <t>Technology Lending</t>
  </si>
  <si>
    <t>Staff Only</t>
  </si>
  <si>
    <t>Public</t>
  </si>
  <si>
    <t>Public per 5000 Population</t>
  </si>
  <si>
    <t>Use Sessions of Internet Computers</t>
  </si>
  <si>
    <t>Wireless Internet Sessions</t>
  </si>
  <si>
    <t>Website Visits</t>
  </si>
  <si>
    <t>Kings Mtn.</t>
  </si>
  <si>
    <t>afkeifh1</t>
  </si>
  <si>
    <t>Books Circulated</t>
  </si>
  <si>
    <t>Event Attendance</t>
  </si>
  <si>
    <t>Registered Participants</t>
  </si>
  <si>
    <t>Minutes Read</t>
  </si>
  <si>
    <t>Program/Events</t>
  </si>
  <si>
    <t>TABLE 20 -  SUMMER READING PROGRAM</t>
  </si>
  <si>
    <t>Mobile Units</t>
  </si>
  <si>
    <t>Book Mobiles</t>
  </si>
  <si>
    <t>E-PERIODICALS SUBSCRIPTIONS</t>
  </si>
  <si>
    <t>CIRCULATION: 2017</t>
  </si>
  <si>
    <t>CIRCULATION: 2018</t>
  </si>
  <si>
    <t xml:space="preserve">Total Circulation 2018 </t>
  </si>
  <si>
    <t>Total Circulation 2017</t>
  </si>
  <si>
    <t>sp19</t>
  </si>
  <si>
    <r>
      <t xml:space="preserve">You may find it more helpful to have this page printed out. </t>
    </r>
    <r>
      <rPr>
        <b/>
        <sz val="14"/>
        <rFont val="Arial"/>
        <family val="2"/>
      </rPr>
      <t xml:space="preserve">Choose print &gt; landscape &gt; scale to fit </t>
    </r>
  </si>
  <si>
    <t>The other pages will have yellow direction boxes you can follow on that page. You may move these boxes to the side  or delete them.</t>
  </si>
  <si>
    <t>Programs/ Events</t>
  </si>
  <si>
    <t>Average Library Director Salary</t>
  </si>
  <si>
    <t>How Many Systems Have NO e-periodical Subscriptions?</t>
  </si>
  <si>
    <t>County Total</t>
  </si>
  <si>
    <t>Regional Total</t>
  </si>
  <si>
    <t>Municipal Total</t>
  </si>
  <si>
    <t>Grand Total</t>
  </si>
  <si>
    <t>County Average</t>
  </si>
  <si>
    <t>Regional Average</t>
  </si>
  <si>
    <t>Municipal Average</t>
  </si>
  <si>
    <t>Grand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</si>
</sst>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_(&quot;$&quot;* #,##0.0_);_(&quot;$&quot;* \(#,##0.0\);_(&quot;$&quot;* &quot;-&quot;??_);_(@_)"/>
    <numFmt numFmtId="168" formatCode="0.000"/>
    <numFmt numFmtId="169" formatCode="_(* #,##0.0_);_(* \(#,##0.0\);_(* &quot;-&quot;??_);_(@_)"/>
    <numFmt numFmtId="170" formatCode="0.0"/>
    <numFmt numFmtId="171" formatCode="0.000%"/>
  </numFmts>
  <fonts count="33" x14ac:knownFonts="1">
    <font>
      <sz val="10"/>
      <name val="Arial"/>
      <family val="2"/>
    </font>
    <font>
      <sz val="10"/>
      <name val="Arial"/>
      <family val="2"/>
    </font>
    <font>
      <b/>
      <sz val="18"/>
      <color theme="0"/>
      <name val="Courier New"/>
      <family val="3"/>
    </font>
    <font>
      <b/>
      <sz val="18"/>
      <color theme="0"/>
      <name val="Calibri"/>
      <family val="2"/>
      <scheme val="minor"/>
    </font>
    <font>
      <sz val="18"/>
      <color theme="0"/>
      <name val="Calibri"/>
      <family val="2"/>
      <scheme val="minor"/>
    </font>
    <font>
      <sz val="11"/>
      <name val="Calibri"/>
      <family val="2"/>
      <scheme val="minor"/>
    </font>
    <font>
      <b/>
      <sz val="10"/>
      <name val="Calibri"/>
      <family val="2"/>
      <scheme val="minor"/>
    </font>
    <font>
      <b/>
      <sz val="10"/>
      <color indexed="10"/>
      <name val="Calibri"/>
      <family val="2"/>
      <scheme val="minor"/>
    </font>
    <font>
      <sz val="10"/>
      <color theme="1"/>
      <name val="Calibri"/>
      <family val="2"/>
    </font>
    <font>
      <sz val="10"/>
      <color theme="1"/>
      <name val="Calibri"/>
      <family val="2"/>
      <scheme val="minor"/>
    </font>
    <font>
      <sz val="10"/>
      <name val="Calibri"/>
      <family val="2"/>
      <scheme val="minor"/>
    </font>
    <font>
      <b/>
      <sz val="16"/>
      <color theme="0"/>
      <name val="Courier New"/>
      <family val="3"/>
    </font>
    <font>
      <sz val="16"/>
      <color theme="0"/>
      <name val="Courier New"/>
      <family val="3"/>
    </font>
    <font>
      <i/>
      <sz val="16"/>
      <color theme="0"/>
      <name val="Courier New"/>
      <family val="3"/>
    </font>
    <font>
      <sz val="10"/>
      <color indexed="10"/>
      <name val="Calibri"/>
      <family val="2"/>
      <scheme val="minor"/>
    </font>
    <font>
      <b/>
      <sz val="11"/>
      <name val="Calibri"/>
      <family val="2"/>
      <scheme val="minor"/>
    </font>
    <font>
      <b/>
      <sz val="10"/>
      <name val="Calibri"/>
      <family val="2"/>
    </font>
    <font>
      <sz val="11"/>
      <name val="Arial"/>
      <family val="2"/>
    </font>
    <font>
      <b/>
      <sz val="10"/>
      <name val="Arial"/>
      <family val="2"/>
    </font>
    <font>
      <sz val="12"/>
      <name val="Calibri"/>
      <family val="2"/>
      <scheme val="minor"/>
    </font>
    <font>
      <sz val="10"/>
      <color rgb="FF000000"/>
      <name val="Tahoma"/>
      <family val="2"/>
    </font>
    <font>
      <b/>
      <sz val="10"/>
      <color rgb="FF000000"/>
      <name val="Tahoma"/>
      <family val="2"/>
    </font>
    <font>
      <sz val="10"/>
      <color rgb="FF000000"/>
      <name val="Arial"/>
      <family val="2"/>
    </font>
    <font>
      <b/>
      <sz val="10"/>
      <color theme="0"/>
      <name val="Calibri"/>
      <family val="2"/>
    </font>
    <font>
      <sz val="10"/>
      <color theme="2" tint="-0.499984740745262"/>
      <name val="Calibri"/>
      <family val="2"/>
    </font>
    <font>
      <sz val="16"/>
      <color theme="9" tint="-0.499984740745262"/>
      <name val="Courier New"/>
      <family val="3"/>
    </font>
    <font>
      <sz val="11"/>
      <color theme="0"/>
      <name val="Calibri"/>
      <family val="2"/>
      <scheme val="minor"/>
    </font>
    <font>
      <sz val="10"/>
      <color theme="0"/>
      <name val="Arial"/>
      <family val="2"/>
    </font>
    <font>
      <sz val="14"/>
      <name val="Arial"/>
      <family val="2"/>
    </font>
    <font>
      <b/>
      <sz val="14"/>
      <name val="Arial"/>
      <family val="2"/>
    </font>
    <font>
      <sz val="10"/>
      <color rgb="FFFFFFFF"/>
      <name val="Arial"/>
      <family val="2"/>
    </font>
    <font>
      <b/>
      <sz val="16"/>
      <name val="Courier New"/>
      <family val="3"/>
    </font>
    <font>
      <b/>
      <sz val="10"/>
      <color theme="1"/>
      <name val="Calibri"/>
      <family val="2"/>
    </font>
  </fonts>
  <fills count="25">
    <fill>
      <patternFill patternType="none"/>
    </fill>
    <fill>
      <patternFill patternType="gray125"/>
    </fill>
    <fill>
      <patternFill patternType="solid">
        <fgColor theme="5" tint="0.59999389629810485"/>
        <bgColor indexed="65"/>
      </patternFill>
    </fill>
    <fill>
      <patternFill patternType="solid">
        <fgColor theme="6"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016460"/>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FFCC00"/>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8" tint="0.3999450666829432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1"/>
        <bgColor indexed="64"/>
      </patternFill>
    </fill>
    <fill>
      <patternFill patternType="solid">
        <fgColor theme="2" tint="-0.499984740745262"/>
        <bgColor indexed="64"/>
      </patternFill>
    </fill>
    <fill>
      <patternFill patternType="solid">
        <fgColor theme="4"/>
        <bgColor indexed="64"/>
      </patternFill>
    </fill>
    <fill>
      <patternFill patternType="solid">
        <fgColor rgb="FF00B050"/>
        <bgColor indexed="64"/>
      </patternFill>
    </fill>
    <fill>
      <patternFill patternType="solid">
        <fgColor rgb="FFE3DE0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5" tint="0.79998168889431442"/>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style="thin">
        <color auto="1"/>
      </bottom>
      <diagonal/>
    </border>
    <border>
      <left/>
      <right style="thin">
        <color auto="1"/>
      </right>
      <top style="thin">
        <color auto="1"/>
      </top>
      <bottom style="thin">
        <color auto="1"/>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cellStyleXfs>
  <cellXfs count="345">
    <xf numFmtId="0" fontId="0" fillId="0" borderId="0" xfId="0"/>
    <xf numFmtId="0" fontId="5" fillId="0" borderId="0" xfId="0" applyFont="1" applyAlignment="1">
      <alignment vertical="center"/>
    </xf>
    <xf numFmtId="0" fontId="6" fillId="0" borderId="0" xfId="0" applyFont="1"/>
    <xf numFmtId="0" fontId="6" fillId="0" borderId="0" xfId="0" applyFont="1" applyAlignment="1">
      <alignment horizontal="center"/>
    </xf>
    <xf numFmtId="0" fontId="7" fillId="0" borderId="0" xfId="0" applyFont="1" applyAlignment="1">
      <alignment vertical="center"/>
    </xf>
    <xf numFmtId="164" fontId="8" fillId="7" borderId="2" xfId="4" applyNumberFormat="1" applyFill="1" applyBorder="1" applyAlignment="1">
      <alignment wrapText="1"/>
    </xf>
    <xf numFmtId="0" fontId="5" fillId="0" borderId="0" xfId="0" applyFont="1"/>
    <xf numFmtId="0" fontId="9" fillId="0" borderId="6" xfId="0" applyFont="1" applyBorder="1" applyAlignment="1">
      <alignment horizontal="center" wrapText="1"/>
    </xf>
    <xf numFmtId="164" fontId="8" fillId="7" borderId="7" xfId="4" applyNumberFormat="1" applyFill="1" applyBorder="1" applyAlignment="1">
      <alignment horizontal="center" wrapText="1"/>
    </xf>
    <xf numFmtId="1" fontId="8" fillId="8" borderId="7" xfId="6" applyNumberFormat="1" applyFill="1" applyBorder="1" applyAlignment="1">
      <alignment horizontal="center" wrapText="1"/>
    </xf>
    <xf numFmtId="164" fontId="8" fillId="8" borderId="7" xfId="6" applyNumberFormat="1" applyFill="1" applyBorder="1" applyAlignment="1">
      <alignment horizontal="center" wrapText="1"/>
    </xf>
    <xf numFmtId="3" fontId="8" fillId="10" borderId="8" xfId="5" applyNumberFormat="1" applyFill="1" applyBorder="1"/>
    <xf numFmtId="164" fontId="8" fillId="10" borderId="9" xfId="5" applyNumberFormat="1" applyFill="1" applyBorder="1"/>
    <xf numFmtId="1" fontId="8" fillId="10" borderId="9" xfId="5" applyNumberFormat="1" applyFill="1" applyBorder="1"/>
    <xf numFmtId="164" fontId="8" fillId="10" borderId="10" xfId="5" applyNumberFormat="1" applyFill="1" applyBorder="1"/>
    <xf numFmtId="1" fontId="8" fillId="10" borderId="10" xfId="5" applyNumberFormat="1" applyFill="1" applyBorder="1"/>
    <xf numFmtId="0" fontId="10" fillId="11" borderId="8" xfId="0" applyFont="1" applyFill="1" applyBorder="1"/>
    <xf numFmtId="164" fontId="10" fillId="11" borderId="10" xfId="1" applyNumberFormat="1" applyFont="1" applyFill="1" applyBorder="1"/>
    <xf numFmtId="1" fontId="10" fillId="11" borderId="10" xfId="1" applyNumberFormat="1" applyFont="1" applyFill="1" applyBorder="1"/>
    <xf numFmtId="0" fontId="10" fillId="12" borderId="8" xfId="0" applyFont="1" applyFill="1" applyBorder="1"/>
    <xf numFmtId="164" fontId="10" fillId="12" borderId="10" xfId="1" applyNumberFormat="1" applyFont="1" applyFill="1" applyBorder="1"/>
    <xf numFmtId="1" fontId="10" fillId="12" borderId="10" xfId="1" applyNumberFormat="1" applyFont="1" applyFill="1" applyBorder="1"/>
    <xf numFmtId="164" fontId="5" fillId="0" borderId="0" xfId="1" applyNumberFormat="1" applyFont="1"/>
    <xf numFmtId="1" fontId="5" fillId="0" borderId="0" xfId="1" applyNumberFormat="1" applyFont="1"/>
    <xf numFmtId="0" fontId="11" fillId="6" borderId="0" xfId="0" applyFont="1" applyFill="1" applyAlignment="1">
      <alignment horizontal="centerContinuous" vertical="center"/>
    </xf>
    <xf numFmtId="0" fontId="12" fillId="6" borderId="0" xfId="0" applyFont="1" applyFill="1" applyAlignment="1">
      <alignment horizontal="centerContinuous" vertical="center"/>
    </xf>
    <xf numFmtId="2" fontId="12" fillId="6" borderId="0" xfId="0" applyNumberFormat="1" applyFont="1" applyFill="1" applyAlignment="1">
      <alignment horizontal="centerContinuous" vertical="center"/>
    </xf>
    <xf numFmtId="165" fontId="12" fillId="6" borderId="0" xfId="3" applyNumberFormat="1" applyFont="1" applyFill="1" applyAlignment="1">
      <alignment horizontal="centerContinuous" vertical="center"/>
    </xf>
    <xf numFmtId="0" fontId="1" fillId="0" borderId="0" xfId="0" applyFont="1" applyAlignment="1">
      <alignment vertical="center"/>
    </xf>
    <xf numFmtId="0" fontId="6" fillId="0" borderId="0" xfId="0" applyFont="1" applyAlignment="1">
      <alignment vertical="center"/>
    </xf>
    <xf numFmtId="2" fontId="6" fillId="7" borderId="1" xfId="0" applyNumberFormat="1" applyFont="1" applyFill="1" applyBorder="1" applyAlignment="1">
      <alignment horizontal="centerContinuous"/>
    </xf>
    <xf numFmtId="2" fontId="6" fillId="7" borderId="0" xfId="0" applyNumberFormat="1" applyFont="1" applyFill="1" applyAlignment="1">
      <alignment horizontal="centerContinuous"/>
    </xf>
    <xf numFmtId="2" fontId="6" fillId="8" borderId="7" xfId="0" applyNumberFormat="1" applyFont="1" applyFill="1" applyBorder="1" applyAlignment="1">
      <alignment horizontal="center"/>
    </xf>
    <xf numFmtId="2" fontId="6" fillId="9" borderId="7" xfId="0" applyNumberFormat="1" applyFont="1" applyFill="1" applyBorder="1" applyAlignment="1">
      <alignment horizontal="center"/>
    </xf>
    <xf numFmtId="1" fontId="6" fillId="13" borderId="7" xfId="0" applyNumberFormat="1" applyFont="1" applyFill="1" applyBorder="1" applyAlignment="1">
      <alignment horizontal="center"/>
    </xf>
    <xf numFmtId="165" fontId="6" fillId="7" borderId="7" xfId="3" applyNumberFormat="1" applyFont="1" applyFill="1" applyBorder="1" applyAlignment="1">
      <alignment horizontal="center"/>
    </xf>
    <xf numFmtId="0" fontId="1" fillId="0" borderId="0" xfId="0" applyFont="1"/>
    <xf numFmtId="0" fontId="6" fillId="0" borderId="0" xfId="0" applyFont="1" applyAlignment="1">
      <alignment horizontal="center" wrapText="1"/>
    </xf>
    <xf numFmtId="0" fontId="6" fillId="0" borderId="0" xfId="0" applyFont="1" applyAlignment="1">
      <alignment horizontal="center" vertical="center"/>
    </xf>
    <xf numFmtId="2" fontId="6" fillId="7" borderId="7" xfId="0" applyNumberFormat="1" applyFont="1" applyFill="1" applyBorder="1" applyAlignment="1">
      <alignment horizontal="center"/>
    </xf>
    <xf numFmtId="2" fontId="6" fillId="13" borderId="7" xfId="0" applyNumberFormat="1" applyFont="1" applyFill="1" applyBorder="1" applyAlignment="1">
      <alignment horizontal="center"/>
    </xf>
    <xf numFmtId="3" fontId="10" fillId="10" borderId="6" xfId="0" applyNumberFormat="1" applyFont="1" applyFill="1" applyBorder="1"/>
    <xf numFmtId="3" fontId="8" fillId="10" borderId="6" xfId="5" applyNumberFormat="1" applyFill="1" applyBorder="1"/>
    <xf numFmtId="2" fontId="10" fillId="10" borderId="9" xfId="2" applyNumberFormat="1" applyFont="1" applyFill="1" applyBorder="1"/>
    <xf numFmtId="9" fontId="10" fillId="10" borderId="9" xfId="3" applyFont="1" applyFill="1" applyBorder="1"/>
    <xf numFmtId="3" fontId="10" fillId="10" borderId="8" xfId="0" applyNumberFormat="1" applyFont="1" applyFill="1" applyBorder="1"/>
    <xf numFmtId="2" fontId="10" fillId="10" borderId="10" xfId="2" applyNumberFormat="1" applyFont="1" applyFill="1" applyBorder="1"/>
    <xf numFmtId="9" fontId="10" fillId="10" borderId="10" xfId="3" applyFont="1" applyFill="1" applyBorder="1"/>
    <xf numFmtId="2" fontId="10" fillId="11" borderId="10" xfId="2" applyNumberFormat="1" applyFont="1" applyFill="1" applyBorder="1"/>
    <xf numFmtId="2" fontId="10" fillId="11" borderId="10" xfId="3" applyNumberFormat="1" applyFont="1" applyFill="1" applyBorder="1"/>
    <xf numFmtId="9" fontId="10" fillId="11" borderId="10" xfId="3" applyFont="1" applyFill="1" applyBorder="1"/>
    <xf numFmtId="2" fontId="10" fillId="12" borderId="10" xfId="2" applyNumberFormat="1" applyFont="1" applyFill="1" applyBorder="1"/>
    <xf numFmtId="2" fontId="10" fillId="12" borderId="10" xfId="3" applyNumberFormat="1" applyFont="1" applyFill="1" applyBorder="1"/>
    <xf numFmtId="9" fontId="10" fillId="12" borderId="10" xfId="3" applyFont="1" applyFill="1" applyBorder="1"/>
    <xf numFmtId="0" fontId="10" fillId="0" borderId="0" xfId="0" applyFont="1"/>
    <xf numFmtId="2" fontId="10" fillId="0" borderId="0" xfId="0" applyNumberFormat="1" applyFont="1"/>
    <xf numFmtId="165" fontId="10" fillId="0" borderId="0" xfId="3" applyNumberFormat="1" applyFont="1"/>
    <xf numFmtId="2" fontId="1" fillId="0" borderId="0" xfId="0" applyNumberFormat="1" applyFont="1"/>
    <xf numFmtId="165" fontId="1" fillId="0" borderId="0" xfId="3" applyNumberFormat="1"/>
    <xf numFmtId="3" fontId="12" fillId="6" borderId="0" xfId="0" applyNumberFormat="1" applyFont="1" applyFill="1" applyAlignment="1">
      <alignment horizontal="centerContinuous" vertical="center"/>
    </xf>
    <xf numFmtId="9" fontId="12" fillId="6" borderId="0" xfId="3" applyFont="1" applyFill="1" applyAlignment="1">
      <alignment horizontal="centerContinuous" vertical="center"/>
    </xf>
    <xf numFmtId="44" fontId="12" fillId="6" borderId="0" xfId="2" applyFont="1" applyFill="1" applyAlignment="1">
      <alignment horizontal="centerContinuous" vertical="center"/>
    </xf>
    <xf numFmtId="166" fontId="12" fillId="6" borderId="0" xfId="2" applyNumberFormat="1" applyFont="1" applyFill="1" applyAlignment="1">
      <alignment horizontal="centerContinuous" vertical="center"/>
    </xf>
    <xf numFmtId="165" fontId="13" fillId="6" borderId="0" xfId="3" applyNumberFormat="1" applyFont="1" applyFill="1" applyAlignment="1">
      <alignment horizontal="centerContinuous" vertical="center"/>
    </xf>
    <xf numFmtId="0" fontId="14" fillId="0" borderId="0" xfId="0" applyFont="1" applyAlignment="1">
      <alignment vertical="center"/>
    </xf>
    <xf numFmtId="3" fontId="6" fillId="7" borderId="3" xfId="0" applyNumberFormat="1" applyFont="1" applyFill="1" applyBorder="1" applyAlignment="1">
      <alignment horizontal="centerContinuous"/>
    </xf>
    <xf numFmtId="9" fontId="6" fillId="7" borderId="4" xfId="3" applyFont="1" applyFill="1" applyBorder="1" applyAlignment="1">
      <alignment horizontal="centerContinuous"/>
    </xf>
    <xf numFmtId="44" fontId="6" fillId="7" borderId="4" xfId="2" applyFont="1" applyFill="1" applyBorder="1" applyAlignment="1">
      <alignment horizontal="centerContinuous"/>
    </xf>
    <xf numFmtId="3" fontId="6" fillId="8" borderId="3" xfId="0" applyNumberFormat="1" applyFont="1" applyFill="1" applyBorder="1" applyAlignment="1">
      <alignment horizontal="centerContinuous"/>
    </xf>
    <xf numFmtId="165" fontId="6" fillId="8" borderId="4" xfId="3" applyNumberFormat="1" applyFont="1" applyFill="1" applyBorder="1" applyAlignment="1">
      <alignment horizontal="centerContinuous"/>
    </xf>
    <xf numFmtId="44" fontId="6" fillId="8" borderId="4" xfId="2" applyFont="1" applyFill="1" applyBorder="1" applyAlignment="1">
      <alignment horizontal="centerContinuous"/>
    </xf>
    <xf numFmtId="166" fontId="6" fillId="10" borderId="3" xfId="2" applyNumberFormat="1" applyFont="1" applyFill="1" applyBorder="1" applyAlignment="1">
      <alignment horizontal="centerContinuous"/>
    </xf>
    <xf numFmtId="165" fontId="6" fillId="10" borderId="4" xfId="3" applyNumberFormat="1" applyFont="1" applyFill="1" applyBorder="1" applyAlignment="1">
      <alignment horizontal="centerContinuous"/>
    </xf>
    <xf numFmtId="166" fontId="6" fillId="10" borderId="4" xfId="2" applyNumberFormat="1" applyFont="1" applyFill="1" applyBorder="1" applyAlignment="1">
      <alignment horizontal="centerContinuous"/>
    </xf>
    <xf numFmtId="166" fontId="6" fillId="13" borderId="3" xfId="2" applyNumberFormat="1" applyFont="1" applyFill="1" applyBorder="1" applyAlignment="1">
      <alignment horizontal="center"/>
    </xf>
    <xf numFmtId="44" fontId="6" fillId="13" borderId="5" xfId="2" applyFont="1" applyFill="1" applyBorder="1" applyAlignment="1">
      <alignment horizontal="center"/>
    </xf>
    <xf numFmtId="3" fontId="6" fillId="7" borderId="7" xfId="0" applyNumberFormat="1" applyFont="1" applyFill="1" applyBorder="1" applyAlignment="1">
      <alignment horizontal="center" wrapText="1"/>
    </xf>
    <xf numFmtId="9" fontId="6" fillId="7" borderId="7" xfId="3" applyFont="1" applyFill="1" applyBorder="1" applyAlignment="1">
      <alignment horizontal="center" wrapText="1"/>
    </xf>
    <xf numFmtId="44" fontId="6" fillId="7" borderId="7" xfId="2" applyFont="1" applyFill="1" applyBorder="1" applyAlignment="1">
      <alignment horizontal="center" wrapText="1"/>
    </xf>
    <xf numFmtId="3" fontId="6" fillId="8" borderId="7" xfId="0" applyNumberFormat="1" applyFont="1" applyFill="1" applyBorder="1" applyAlignment="1">
      <alignment horizontal="center" wrapText="1"/>
    </xf>
    <xf numFmtId="165" fontId="6" fillId="8" borderId="7" xfId="3" applyNumberFormat="1" applyFont="1" applyFill="1" applyBorder="1" applyAlignment="1">
      <alignment horizontal="center" wrapText="1"/>
    </xf>
    <xf numFmtId="44" fontId="6" fillId="8" borderId="7" xfId="2" applyFont="1" applyFill="1" applyBorder="1" applyAlignment="1">
      <alignment horizontal="center" wrapText="1"/>
    </xf>
    <xf numFmtId="166" fontId="6" fillId="10" borderId="7" xfId="2" applyNumberFormat="1" applyFont="1" applyFill="1" applyBorder="1" applyAlignment="1">
      <alignment horizontal="center" wrapText="1"/>
    </xf>
    <xf numFmtId="165" fontId="6" fillId="10" borderId="7" xfId="3" applyNumberFormat="1" applyFont="1" applyFill="1" applyBorder="1" applyAlignment="1">
      <alignment horizontal="center" wrapText="1"/>
    </xf>
    <xf numFmtId="166" fontId="6" fillId="13" borderId="7" xfId="2" applyNumberFormat="1" applyFont="1" applyFill="1" applyBorder="1" applyAlignment="1">
      <alignment horizontal="center" wrapText="1"/>
    </xf>
    <xf numFmtId="44" fontId="6" fillId="13" borderId="7" xfId="2" applyFont="1" applyFill="1" applyBorder="1" applyAlignment="1">
      <alignment horizontal="center" wrapText="1"/>
    </xf>
    <xf numFmtId="166" fontId="10" fillId="10" borderId="9" xfId="2" applyNumberFormat="1" applyFont="1" applyFill="1" applyBorder="1"/>
    <xf numFmtId="165" fontId="10" fillId="10" borderId="9" xfId="3" applyNumberFormat="1" applyFont="1" applyFill="1" applyBorder="1"/>
    <xf numFmtId="44" fontId="10" fillId="10" borderId="9" xfId="2" applyFont="1" applyFill="1" applyBorder="1"/>
    <xf numFmtId="167" fontId="10" fillId="10" borderId="9" xfId="2" applyNumberFormat="1" applyFont="1" applyFill="1" applyBorder="1"/>
    <xf numFmtId="166" fontId="10" fillId="10" borderId="10" xfId="2" applyNumberFormat="1" applyFont="1" applyFill="1" applyBorder="1"/>
    <xf numFmtId="165" fontId="10" fillId="10" borderId="10" xfId="3" applyNumberFormat="1" applyFont="1" applyFill="1" applyBorder="1"/>
    <xf numFmtId="44" fontId="10" fillId="10" borderId="10" xfId="2" applyFont="1" applyFill="1" applyBorder="1"/>
    <xf numFmtId="167" fontId="10" fillId="10" borderId="10" xfId="2" applyNumberFormat="1" applyFont="1" applyFill="1" applyBorder="1"/>
    <xf numFmtId="166" fontId="10" fillId="11" borderId="10" xfId="2" applyNumberFormat="1" applyFont="1" applyFill="1" applyBorder="1"/>
    <xf numFmtId="165" fontId="10" fillId="11" borderId="10" xfId="3" applyNumberFormat="1" applyFont="1" applyFill="1" applyBorder="1"/>
    <xf numFmtId="44" fontId="10" fillId="11" borderId="10" xfId="2" applyFont="1" applyFill="1" applyBorder="1"/>
    <xf numFmtId="167" fontId="10" fillId="11" borderId="10" xfId="2" applyNumberFormat="1" applyFont="1" applyFill="1" applyBorder="1"/>
    <xf numFmtId="166" fontId="10" fillId="12" borderId="10" xfId="2" applyNumberFormat="1" applyFont="1" applyFill="1" applyBorder="1"/>
    <xf numFmtId="165" fontId="10" fillId="12" borderId="10" xfId="3" applyNumberFormat="1" applyFont="1" applyFill="1" applyBorder="1"/>
    <xf numFmtId="44" fontId="10" fillId="12" borderId="10" xfId="2" applyFont="1" applyFill="1" applyBorder="1"/>
    <xf numFmtId="167" fontId="10" fillId="12" borderId="10" xfId="2" applyNumberFormat="1" applyFont="1" applyFill="1" applyBorder="1"/>
    <xf numFmtId="3" fontId="1" fillId="0" borderId="0" xfId="0" applyNumberFormat="1" applyFont="1"/>
    <xf numFmtId="9" fontId="1" fillId="0" borderId="0" xfId="3"/>
    <xf numFmtId="44" fontId="1" fillId="0" borderId="0" xfId="2"/>
    <xf numFmtId="166" fontId="1" fillId="0" borderId="0" xfId="2" applyNumberFormat="1"/>
    <xf numFmtId="4" fontId="12" fillId="6" borderId="0" xfId="0" applyNumberFormat="1" applyFont="1" applyFill="1" applyAlignment="1">
      <alignment horizontal="centerContinuous" vertical="center"/>
    </xf>
    <xf numFmtId="44" fontId="13" fillId="6" borderId="0" xfId="2" applyFont="1" applyFill="1" applyAlignment="1">
      <alignment horizontal="centerContinuous" vertical="center"/>
    </xf>
    <xf numFmtId="0" fontId="0" fillId="0" borderId="0" xfId="0" applyAlignment="1">
      <alignment vertical="center"/>
    </xf>
    <xf numFmtId="4" fontId="6" fillId="7" borderId="3" xfId="0" applyNumberFormat="1" applyFont="1" applyFill="1" applyBorder="1" applyAlignment="1">
      <alignment horizontal="centerContinuous" wrapText="1"/>
    </xf>
    <xf numFmtId="4" fontId="6" fillId="7" borderId="4" xfId="0" applyNumberFormat="1" applyFont="1" applyFill="1" applyBorder="1" applyAlignment="1">
      <alignment horizontal="centerContinuous" wrapText="1"/>
    </xf>
    <xf numFmtId="166" fontId="6" fillId="14" borderId="3" xfId="2" applyNumberFormat="1" applyFont="1" applyFill="1" applyBorder="1" applyAlignment="1">
      <alignment horizontal="center" wrapText="1"/>
    </xf>
    <xf numFmtId="44" fontId="6" fillId="15" borderId="3" xfId="2" applyFont="1" applyFill="1" applyBorder="1" applyAlignment="1">
      <alignment horizontal="centerContinuous" wrapText="1"/>
    </xf>
    <xf numFmtId="0" fontId="15" fillId="15" borderId="4" xfId="0" applyFont="1" applyFill="1" applyBorder="1" applyAlignment="1">
      <alignment horizontal="centerContinuous" wrapText="1"/>
    </xf>
    <xf numFmtId="44" fontId="6" fillId="15" borderId="4" xfId="2" applyFont="1" applyFill="1" applyBorder="1" applyAlignment="1">
      <alignment horizontal="centerContinuous" wrapText="1"/>
    </xf>
    <xf numFmtId="166" fontId="6" fillId="13" borderId="3" xfId="2" applyNumberFormat="1" applyFont="1" applyFill="1" applyBorder="1" applyAlignment="1">
      <alignment horizontal="center" wrapText="1"/>
    </xf>
    <xf numFmtId="166" fontId="6" fillId="16" borderId="2" xfId="2" applyNumberFormat="1" applyFont="1" applyFill="1" applyBorder="1" applyAlignment="1">
      <alignment horizontal="center" wrapText="1"/>
    </xf>
    <xf numFmtId="0" fontId="15" fillId="0" borderId="0" xfId="0" applyFont="1"/>
    <xf numFmtId="0" fontId="16" fillId="0" borderId="0" xfId="0" applyFont="1" applyAlignment="1">
      <alignment horizontal="center"/>
    </xf>
    <xf numFmtId="0" fontId="16" fillId="0" borderId="0" xfId="0" applyFont="1" applyAlignment="1">
      <alignment horizontal="center" wrapText="1"/>
    </xf>
    <xf numFmtId="166" fontId="6" fillId="7" borderId="9" xfId="2" applyNumberFormat="1" applyFont="1" applyFill="1" applyBorder="1" applyAlignment="1">
      <alignment horizontal="center" wrapText="1"/>
    </xf>
    <xf numFmtId="0" fontId="6" fillId="7" borderId="9" xfId="0" applyFont="1" applyFill="1" applyBorder="1" applyAlignment="1">
      <alignment horizontal="center" wrapText="1"/>
    </xf>
    <xf numFmtId="166" fontId="6" fillId="14" borderId="9" xfId="2" applyNumberFormat="1" applyFont="1" applyFill="1" applyBorder="1" applyAlignment="1">
      <alignment horizontal="center" wrapText="1"/>
    </xf>
    <xf numFmtId="44" fontId="6" fillId="15" borderId="9" xfId="2" applyFont="1" applyFill="1" applyBorder="1" applyAlignment="1">
      <alignment horizontal="center" wrapText="1"/>
    </xf>
    <xf numFmtId="166" fontId="6" fillId="13" borderId="9" xfId="2" applyNumberFormat="1" applyFont="1" applyFill="1" applyBorder="1" applyAlignment="1">
      <alignment horizontal="center" wrapText="1"/>
    </xf>
    <xf numFmtId="166" fontId="6" fillId="16" borderId="9" xfId="2" applyNumberFormat="1" applyFont="1" applyFill="1" applyBorder="1" applyAlignment="1">
      <alignment horizontal="center" wrapText="1"/>
    </xf>
    <xf numFmtId="8" fontId="10" fillId="10" borderId="10" xfId="2" applyNumberFormat="1" applyFont="1" applyFill="1" applyBorder="1"/>
    <xf numFmtId="6" fontId="10" fillId="10" borderId="10" xfId="2" applyNumberFormat="1" applyFont="1" applyFill="1" applyBorder="1"/>
    <xf numFmtId="8" fontId="10" fillId="11" borderId="10" xfId="2" applyNumberFormat="1" applyFont="1" applyFill="1" applyBorder="1"/>
    <xf numFmtId="8" fontId="10" fillId="12" borderId="10" xfId="2" applyNumberFormat="1" applyFont="1" applyFill="1" applyBorder="1"/>
    <xf numFmtId="166" fontId="0" fillId="0" borderId="0" xfId="2" applyNumberFormat="1" applyFont="1"/>
    <xf numFmtId="44" fontId="0" fillId="0" borderId="0" xfId="2" applyFont="1"/>
    <xf numFmtId="1" fontId="11" fillId="6" borderId="0" xfId="0" applyNumberFormat="1" applyFont="1" applyFill="1" applyAlignment="1">
      <alignment horizontal="centerContinuous" vertical="center"/>
    </xf>
    <xf numFmtId="165" fontId="11" fillId="6" borderId="0" xfId="3" applyNumberFormat="1" applyFont="1" applyFill="1" applyAlignment="1">
      <alignment horizontal="centerContinuous" vertical="center"/>
    </xf>
    <xf numFmtId="2" fontId="11" fillId="6" borderId="0" xfId="3" applyNumberFormat="1" applyFont="1" applyFill="1" applyAlignment="1">
      <alignment horizontal="centerContinuous" vertical="center"/>
    </xf>
    <xf numFmtId="2" fontId="11" fillId="6" borderId="0" xfId="2" applyNumberFormat="1" applyFont="1" applyFill="1" applyAlignment="1">
      <alignment horizontal="centerContinuous" vertical="center"/>
    </xf>
    <xf numFmtId="1" fontId="0" fillId="7" borderId="1" xfId="0" applyNumberFormat="1" applyFill="1" applyBorder="1" applyAlignment="1">
      <alignment wrapText="1"/>
    </xf>
    <xf numFmtId="1" fontId="6" fillId="7" borderId="0" xfId="0" applyNumberFormat="1" applyFont="1" applyFill="1" applyAlignment="1">
      <alignment vertical="center" wrapText="1"/>
    </xf>
    <xf numFmtId="1" fontId="6" fillId="8" borderId="1" xfId="0" applyNumberFormat="1" applyFont="1" applyFill="1" applyBorder="1" applyAlignment="1">
      <alignment vertical="center" wrapText="1"/>
    </xf>
    <xf numFmtId="0" fontId="6" fillId="8" borderId="0" xfId="0" applyFont="1" applyFill="1" applyAlignment="1">
      <alignment horizontal="centerContinuous" wrapText="1"/>
    </xf>
    <xf numFmtId="165" fontId="6" fillId="8" borderId="0" xfId="3" applyNumberFormat="1" applyFont="1" applyFill="1" applyAlignment="1">
      <alignment horizontal="centerContinuous" wrapText="1"/>
    </xf>
    <xf numFmtId="2" fontId="6" fillId="8" borderId="0" xfId="3" applyNumberFormat="1" applyFont="1" applyFill="1" applyAlignment="1">
      <alignment horizontal="center" wrapText="1"/>
    </xf>
    <xf numFmtId="2" fontId="6" fillId="8" borderId="1" xfId="3" applyNumberFormat="1" applyFont="1" applyFill="1" applyBorder="1" applyAlignment="1">
      <alignment horizontal="center" wrapText="1"/>
    </xf>
    <xf numFmtId="2" fontId="6" fillId="8" borderId="7" xfId="2" applyNumberFormat="1" applyFont="1" applyFill="1" applyBorder="1" applyAlignment="1">
      <alignment horizontal="center" wrapText="1"/>
    </xf>
    <xf numFmtId="1" fontId="6" fillId="7" borderId="1" xfId="0" applyNumberFormat="1" applyFont="1" applyFill="1" applyBorder="1" applyAlignment="1">
      <alignment horizontal="centerContinuous" vertical="center" wrapText="1"/>
    </xf>
    <xf numFmtId="1" fontId="6" fillId="7" borderId="0" xfId="0" applyNumberFormat="1" applyFont="1" applyFill="1" applyAlignment="1">
      <alignment horizontal="centerContinuous" vertical="center" wrapText="1"/>
    </xf>
    <xf numFmtId="0" fontId="6" fillId="8" borderId="0" xfId="0" applyFont="1" applyFill="1" applyAlignment="1">
      <alignment horizontal="center" wrapText="1"/>
    </xf>
    <xf numFmtId="0" fontId="6" fillId="8" borderId="11" xfId="0" applyFont="1" applyFill="1" applyBorder="1" applyAlignment="1">
      <alignment horizontal="center" wrapText="1"/>
    </xf>
    <xf numFmtId="0" fontId="6" fillId="8" borderId="7" xfId="0" applyFont="1" applyFill="1" applyBorder="1" applyAlignment="1">
      <alignment horizontal="center" wrapText="1"/>
    </xf>
    <xf numFmtId="165" fontId="6" fillId="8" borderId="1" xfId="3" applyNumberFormat="1" applyFont="1" applyFill="1" applyBorder="1" applyAlignment="1">
      <alignment horizontal="centerContinuous" wrapText="1"/>
    </xf>
    <xf numFmtId="165" fontId="6" fillId="8" borderId="11" xfId="3" applyNumberFormat="1" applyFont="1" applyFill="1" applyBorder="1" applyAlignment="1">
      <alignment horizontal="centerContinuous" wrapText="1"/>
    </xf>
    <xf numFmtId="1" fontId="6" fillId="7" borderId="9" xfId="0" applyNumberFormat="1" applyFont="1" applyFill="1" applyBorder="1" applyAlignment="1">
      <alignment horizontal="center" wrapText="1"/>
    </xf>
    <xf numFmtId="1" fontId="6" fillId="8" borderId="9" xfId="0" applyNumberFormat="1" applyFont="1" applyFill="1" applyBorder="1" applyAlignment="1">
      <alignment horizontal="center" wrapText="1"/>
    </xf>
    <xf numFmtId="0" fontId="6" fillId="8" borderId="9" xfId="0" applyFont="1" applyFill="1" applyBorder="1" applyAlignment="1">
      <alignment horizontal="center" wrapText="1"/>
    </xf>
    <xf numFmtId="165" fontId="6" fillId="8" borderId="9" xfId="3" applyNumberFormat="1" applyFont="1" applyFill="1" applyBorder="1" applyAlignment="1">
      <alignment horizontal="center" wrapText="1"/>
    </xf>
    <xf numFmtId="2" fontId="6" fillId="8" borderId="12" xfId="3" applyNumberFormat="1" applyFont="1" applyFill="1" applyBorder="1" applyAlignment="1">
      <alignment horizontal="center" wrapText="1"/>
    </xf>
    <xf numFmtId="2" fontId="6" fillId="8" borderId="9" xfId="2" applyNumberFormat="1" applyFont="1" applyFill="1" applyBorder="1" applyAlignment="1">
      <alignment horizontal="center" wrapText="1"/>
    </xf>
    <xf numFmtId="164" fontId="10" fillId="10" borderId="10" xfId="1" applyNumberFormat="1" applyFont="1" applyFill="1" applyBorder="1"/>
    <xf numFmtId="168" fontId="10" fillId="10" borderId="10" xfId="3" applyNumberFormat="1" applyFont="1" applyFill="1" applyBorder="1"/>
    <xf numFmtId="2" fontId="10" fillId="10" borderId="10" xfId="3" applyNumberFormat="1" applyFont="1" applyFill="1" applyBorder="1"/>
    <xf numFmtId="165" fontId="0" fillId="0" borderId="0" xfId="0" applyNumberFormat="1"/>
    <xf numFmtId="3" fontId="10" fillId="11" borderId="8" xfId="0" applyNumberFormat="1" applyFont="1" applyFill="1" applyBorder="1"/>
    <xf numFmtId="168" fontId="10" fillId="11" borderId="10" xfId="3" applyNumberFormat="1" applyFont="1" applyFill="1" applyBorder="1"/>
    <xf numFmtId="3" fontId="10" fillId="12" borderId="8" xfId="0" applyNumberFormat="1" applyFont="1" applyFill="1" applyBorder="1"/>
    <xf numFmtId="168" fontId="10" fillId="12" borderId="10" xfId="3" applyNumberFormat="1" applyFont="1" applyFill="1" applyBorder="1"/>
    <xf numFmtId="1" fontId="5" fillId="0" borderId="0" xfId="0" applyNumberFormat="1" applyFont="1"/>
    <xf numFmtId="165" fontId="5" fillId="0" borderId="0" xfId="3" applyNumberFormat="1" applyFont="1"/>
    <xf numFmtId="2" fontId="5" fillId="0" borderId="0" xfId="3" applyNumberFormat="1" applyFont="1"/>
    <xf numFmtId="2" fontId="5" fillId="0" borderId="0" xfId="2" applyNumberFormat="1" applyFont="1"/>
    <xf numFmtId="1" fontId="0" fillId="0" borderId="0" xfId="0" applyNumberFormat="1"/>
    <xf numFmtId="165" fontId="0" fillId="0" borderId="0" xfId="3" applyNumberFormat="1" applyFont="1"/>
    <xf numFmtId="2" fontId="0" fillId="0" borderId="0" xfId="3" applyNumberFormat="1" applyFont="1"/>
    <xf numFmtId="164" fontId="11" fillId="6" borderId="0" xfId="1" applyNumberFormat="1" applyFont="1" applyFill="1" applyAlignment="1">
      <alignment horizontal="centerContinuous" vertical="center"/>
    </xf>
    <xf numFmtId="164" fontId="13" fillId="6" borderId="0" xfId="1" applyNumberFormat="1" applyFont="1" applyFill="1" applyAlignment="1">
      <alignment horizontal="centerContinuous" vertical="center"/>
    </xf>
    <xf numFmtId="0" fontId="17" fillId="0" borderId="0" xfId="0" applyFont="1" applyAlignment="1">
      <alignment vertical="center"/>
    </xf>
    <xf numFmtId="164" fontId="6" fillId="7" borderId="3" xfId="1" applyNumberFormat="1" applyFont="1" applyFill="1" applyBorder="1" applyAlignment="1">
      <alignment horizontal="centerContinuous"/>
    </xf>
    <xf numFmtId="164" fontId="6" fillId="7" borderId="4" xfId="1" applyNumberFormat="1" applyFont="1" applyFill="1" applyBorder="1" applyAlignment="1">
      <alignment horizontal="centerContinuous"/>
    </xf>
    <xf numFmtId="164" fontId="6" fillId="8" borderId="3" xfId="1" applyNumberFormat="1" applyFont="1" applyFill="1" applyBorder="1" applyAlignment="1">
      <alignment horizontal="centerContinuous"/>
    </xf>
    <xf numFmtId="164" fontId="6" fillId="8" borderId="4" xfId="1" applyNumberFormat="1" applyFont="1" applyFill="1" applyBorder="1" applyAlignment="1">
      <alignment horizontal="centerContinuous"/>
    </xf>
    <xf numFmtId="164" fontId="6" fillId="15" borderId="2" xfId="1" applyNumberFormat="1" applyFont="1" applyFill="1" applyBorder="1" applyAlignment="1">
      <alignment horizontal="center"/>
    </xf>
    <xf numFmtId="0" fontId="17" fillId="0" borderId="0" xfId="0" applyFont="1"/>
    <xf numFmtId="164" fontId="6" fillId="7" borderId="7" xfId="1" applyNumberFormat="1" applyFont="1" applyFill="1" applyBorder="1" applyAlignment="1">
      <alignment horizontal="center" wrapText="1"/>
    </xf>
    <xf numFmtId="164" fontId="6" fillId="8" borderId="7" xfId="1" applyNumberFormat="1" applyFont="1" applyFill="1" applyBorder="1" applyAlignment="1">
      <alignment horizontal="center" wrapText="1"/>
    </xf>
    <xf numFmtId="164" fontId="6" fillId="15" borderId="7" xfId="1" applyNumberFormat="1" applyFont="1" applyFill="1" applyBorder="1" applyAlignment="1">
      <alignment horizontal="center" wrapText="1"/>
    </xf>
    <xf numFmtId="2" fontId="11" fillId="6" borderId="0" xfId="0" applyNumberFormat="1" applyFont="1" applyFill="1" applyAlignment="1">
      <alignment horizontal="centerContinuous" vertical="center"/>
    </xf>
    <xf numFmtId="0" fontId="6" fillId="7" borderId="3" xfId="0" applyFont="1" applyFill="1" applyBorder="1" applyAlignment="1">
      <alignment horizontal="centerContinuous"/>
    </xf>
    <xf numFmtId="0" fontId="6" fillId="7" borderId="4" xfId="0" applyFont="1" applyFill="1" applyBorder="1" applyAlignment="1">
      <alignment horizontal="centerContinuous"/>
    </xf>
    <xf numFmtId="165" fontId="6" fillId="7" borderId="4" xfId="3" applyNumberFormat="1" applyFont="1" applyFill="1" applyBorder="1" applyAlignment="1">
      <alignment horizontal="centerContinuous"/>
    </xf>
    <xf numFmtId="0" fontId="6" fillId="8" borderId="3" xfId="0" applyFont="1" applyFill="1" applyBorder="1" applyAlignment="1">
      <alignment horizontal="centerContinuous"/>
    </xf>
    <xf numFmtId="2" fontId="6" fillId="8" borderId="4" xfId="0" applyNumberFormat="1" applyFont="1" applyFill="1" applyBorder="1" applyAlignment="1">
      <alignment horizontal="centerContinuous"/>
    </xf>
    <xf numFmtId="2" fontId="6" fillId="15" borderId="3" xfId="0" applyNumberFormat="1" applyFont="1" applyFill="1" applyBorder="1" applyAlignment="1">
      <alignment horizontal="centerContinuous"/>
    </xf>
    <xf numFmtId="2" fontId="6" fillId="15" borderId="4" xfId="0" applyNumberFormat="1" applyFont="1" applyFill="1" applyBorder="1" applyAlignment="1">
      <alignment horizontal="centerContinuous"/>
    </xf>
    <xf numFmtId="164" fontId="6" fillId="15" borderId="4" xfId="1" applyNumberFormat="1" applyFont="1" applyFill="1" applyBorder="1" applyAlignment="1">
      <alignment horizontal="centerContinuous"/>
    </xf>
    <xf numFmtId="164" fontId="6" fillId="13" borderId="3" xfId="1" applyNumberFormat="1" applyFont="1" applyFill="1" applyBorder="1" applyAlignment="1">
      <alignment horizontal="centerContinuous"/>
    </xf>
    <xf numFmtId="164" fontId="10" fillId="13" borderId="5" xfId="1" applyNumberFormat="1" applyFont="1" applyFill="1" applyBorder="1" applyAlignment="1">
      <alignment horizontal="centerContinuous"/>
    </xf>
    <xf numFmtId="0" fontId="6" fillId="7" borderId="1" xfId="0" applyFont="1" applyFill="1" applyBorder="1"/>
    <xf numFmtId="0" fontId="6" fillId="7" borderId="0" xfId="0" applyFont="1" applyFill="1"/>
    <xf numFmtId="165" fontId="6" fillId="7" borderId="0" xfId="3" applyNumberFormat="1" applyFont="1" applyFill="1" applyAlignment="1">
      <alignment horizontal="center"/>
    </xf>
    <xf numFmtId="0" fontId="6" fillId="8" borderId="1" xfId="0" applyFont="1" applyFill="1" applyBorder="1" applyAlignment="1">
      <alignment horizontal="center"/>
    </xf>
    <xf numFmtId="2" fontId="6" fillId="8" borderId="0" xfId="0" applyNumberFormat="1" applyFont="1" applyFill="1" applyAlignment="1">
      <alignment horizontal="center"/>
    </xf>
    <xf numFmtId="0" fontId="6" fillId="15" borderId="1" xfId="0" applyFont="1" applyFill="1" applyBorder="1" applyAlignment="1">
      <alignment horizontal="centerContinuous"/>
    </xf>
    <xf numFmtId="2" fontId="6" fillId="15" borderId="11" xfId="0" applyNumberFormat="1" applyFont="1" applyFill="1" applyBorder="1" applyAlignment="1">
      <alignment horizontal="centerContinuous"/>
    </xf>
    <xf numFmtId="164" fontId="6" fillId="15" borderId="0" xfId="1" applyNumberFormat="1" applyFont="1" applyFill="1" applyAlignment="1">
      <alignment horizontal="center"/>
    </xf>
    <xf numFmtId="164" fontId="6" fillId="13" borderId="1" xfId="1" applyNumberFormat="1" applyFont="1" applyFill="1" applyBorder="1" applyAlignment="1">
      <alignment horizontal="center"/>
    </xf>
    <xf numFmtId="164" fontId="6" fillId="13" borderId="11" xfId="1" applyNumberFormat="1" applyFont="1" applyFill="1" applyBorder="1" applyAlignment="1">
      <alignment horizontal="center"/>
    </xf>
    <xf numFmtId="0" fontId="16" fillId="0" borderId="0" xfId="0" applyFont="1" applyAlignment="1">
      <alignment horizontal="center" vertical="center" wrapText="1"/>
    </xf>
    <xf numFmtId="0" fontId="6" fillId="7" borderId="7" xfId="0" applyFont="1" applyFill="1" applyBorder="1" applyAlignment="1">
      <alignment horizontal="center"/>
    </xf>
    <xf numFmtId="0" fontId="6" fillId="8" borderId="7" xfId="0" applyFont="1" applyFill="1" applyBorder="1" applyAlignment="1">
      <alignment horizontal="center"/>
    </xf>
    <xf numFmtId="0" fontId="6" fillId="15" borderId="7" xfId="0" applyFont="1" applyFill="1" applyBorder="1" applyAlignment="1">
      <alignment horizontal="center"/>
    </xf>
    <xf numFmtId="2" fontId="6" fillId="15" borderId="7" xfId="0" applyNumberFormat="1" applyFont="1" applyFill="1" applyBorder="1" applyAlignment="1">
      <alignment horizontal="center"/>
    </xf>
    <xf numFmtId="164" fontId="6" fillId="15" borderId="11" xfId="1" applyNumberFormat="1" applyFont="1" applyFill="1" applyBorder="1" applyAlignment="1">
      <alignment horizontal="center"/>
    </xf>
    <xf numFmtId="164" fontId="6" fillId="15" borderId="7" xfId="1" applyNumberFormat="1" applyFont="1" applyFill="1" applyBorder="1" applyAlignment="1">
      <alignment horizontal="center"/>
    </xf>
    <xf numFmtId="164" fontId="6" fillId="13" borderId="7" xfId="1" applyNumberFormat="1" applyFont="1" applyFill="1" applyBorder="1" applyAlignment="1">
      <alignment horizontal="center"/>
    </xf>
    <xf numFmtId="169" fontId="10" fillId="10" borderId="10" xfId="1" applyNumberFormat="1" applyFont="1" applyFill="1" applyBorder="1"/>
    <xf numFmtId="169" fontId="10" fillId="11" borderId="10" xfId="1" applyNumberFormat="1" applyFont="1" applyFill="1" applyBorder="1"/>
    <xf numFmtId="169" fontId="10" fillId="12" borderId="10" xfId="1" applyNumberFormat="1" applyFont="1" applyFill="1" applyBorder="1"/>
    <xf numFmtId="164" fontId="0" fillId="0" borderId="0" xfId="1" applyNumberFormat="1" applyFont="1"/>
    <xf numFmtId="4" fontId="13" fillId="6" borderId="0" xfId="0" applyNumberFormat="1" applyFont="1" applyFill="1" applyAlignment="1">
      <alignment horizontal="centerContinuous" vertical="center"/>
    </xf>
    <xf numFmtId="0" fontId="6" fillId="7" borderId="5" xfId="0" applyFont="1" applyFill="1" applyBorder="1" applyAlignment="1">
      <alignment horizontal="centerContinuous"/>
    </xf>
    <xf numFmtId="0" fontId="6" fillId="8" borderId="4" xfId="0" applyFont="1" applyFill="1" applyBorder="1" applyAlignment="1">
      <alignment horizontal="centerContinuous"/>
    </xf>
    <xf numFmtId="2" fontId="6" fillId="8" borderId="5" xfId="0" applyNumberFormat="1" applyFont="1" applyFill="1" applyBorder="1" applyAlignment="1">
      <alignment horizontal="centerContinuous"/>
    </xf>
    <xf numFmtId="0" fontId="6" fillId="10" borderId="3" xfId="0" applyFont="1" applyFill="1" applyBorder="1" applyAlignment="1">
      <alignment horizontal="centerContinuous"/>
    </xf>
    <xf numFmtId="0" fontId="6" fillId="10" borderId="5" xfId="0" applyFont="1" applyFill="1" applyBorder="1" applyAlignment="1">
      <alignment horizontal="centerContinuous"/>
    </xf>
    <xf numFmtId="0" fontId="6" fillId="7" borderId="7" xfId="0" applyFont="1" applyFill="1" applyBorder="1"/>
    <xf numFmtId="164" fontId="6" fillId="7" borderId="7" xfId="1" applyNumberFormat="1" applyFont="1" applyFill="1" applyBorder="1" applyAlignment="1">
      <alignment horizontal="center"/>
    </xf>
    <xf numFmtId="0" fontId="10" fillId="8" borderId="7" xfId="0" applyFont="1" applyFill="1" applyBorder="1"/>
    <xf numFmtId="0" fontId="6" fillId="8" borderId="0" xfId="0" applyFont="1" applyFill="1" applyAlignment="1">
      <alignment horizontal="centerContinuous"/>
    </xf>
    <xf numFmtId="2" fontId="6" fillId="8" borderId="11" xfId="0" applyNumberFormat="1" applyFont="1" applyFill="1" applyBorder="1" applyAlignment="1">
      <alignment horizontal="centerContinuous"/>
    </xf>
    <xf numFmtId="0" fontId="6" fillId="10" borderId="1" xfId="0" applyFont="1" applyFill="1" applyBorder="1" applyAlignment="1">
      <alignment horizontal="centerContinuous"/>
    </xf>
    <xf numFmtId="0" fontId="6" fillId="10" borderId="11" xfId="0" applyFont="1" applyFill="1" applyBorder="1" applyAlignment="1">
      <alignment horizontal="centerContinuous"/>
    </xf>
    <xf numFmtId="0" fontId="6" fillId="10" borderId="7" xfId="0" applyFont="1" applyFill="1" applyBorder="1" applyAlignment="1">
      <alignment horizontal="center"/>
    </xf>
    <xf numFmtId="3" fontId="10" fillId="10" borderId="0" xfId="0" applyNumberFormat="1" applyFont="1" applyFill="1"/>
    <xf numFmtId="3" fontId="8" fillId="10" borderId="0" xfId="5" applyNumberFormat="1" applyFill="1"/>
    <xf numFmtId="3" fontId="10" fillId="10" borderId="13" xfId="0" applyNumberFormat="1" applyFont="1" applyFill="1" applyBorder="1"/>
    <xf numFmtId="43" fontId="10" fillId="10" borderId="10" xfId="1" applyFont="1" applyFill="1" applyBorder="1"/>
    <xf numFmtId="0" fontId="10" fillId="11" borderId="0" xfId="0" applyFont="1" applyFill="1"/>
    <xf numFmtId="0" fontId="10" fillId="11" borderId="13" xfId="0" applyFont="1" applyFill="1" applyBorder="1"/>
    <xf numFmtId="43" fontId="10" fillId="11" borderId="10" xfId="1" applyFont="1" applyFill="1" applyBorder="1"/>
    <xf numFmtId="0" fontId="10" fillId="12" borderId="0" xfId="0" applyFont="1" applyFill="1"/>
    <xf numFmtId="0" fontId="10" fillId="12" borderId="13" xfId="0" applyFont="1" applyFill="1" applyBorder="1"/>
    <xf numFmtId="43" fontId="10" fillId="12" borderId="10" xfId="1" applyFont="1" applyFill="1" applyBorder="1"/>
    <xf numFmtId="170" fontId="11" fillId="6" borderId="0" xfId="0" applyNumberFormat="1" applyFont="1" applyFill="1" applyAlignment="1">
      <alignment horizontal="centerContinuous" vertical="center"/>
    </xf>
    <xf numFmtId="170" fontId="13" fillId="6" borderId="0" xfId="0" applyNumberFormat="1" applyFont="1" applyFill="1" applyAlignment="1">
      <alignment horizontal="centerContinuous" vertical="center"/>
    </xf>
    <xf numFmtId="165" fontId="6" fillId="7" borderId="1" xfId="3" applyNumberFormat="1" applyFont="1" applyFill="1" applyBorder="1" applyAlignment="1">
      <alignment horizontal="centerContinuous"/>
    </xf>
    <xf numFmtId="165" fontId="6" fillId="7" borderId="0" xfId="3" applyNumberFormat="1" applyFont="1" applyFill="1" applyAlignment="1">
      <alignment horizontal="centerContinuous"/>
    </xf>
    <xf numFmtId="165" fontId="6" fillId="7" borderId="11" xfId="3" applyNumberFormat="1" applyFont="1" applyFill="1" applyBorder="1" applyAlignment="1">
      <alignment horizontal="centerContinuous"/>
    </xf>
    <xf numFmtId="170" fontId="6" fillId="8" borderId="7" xfId="0" applyNumberFormat="1" applyFont="1" applyFill="1" applyBorder="1" applyAlignment="1">
      <alignment horizontal="center"/>
    </xf>
    <xf numFmtId="170" fontId="6" fillId="15" borderId="0" xfId="0" applyNumberFormat="1" applyFont="1" applyFill="1" applyAlignment="1">
      <alignment horizontal="center"/>
    </xf>
    <xf numFmtId="170" fontId="6" fillId="13" borderId="7" xfId="0" applyNumberFormat="1" applyFont="1" applyFill="1" applyBorder="1" applyAlignment="1">
      <alignment horizontal="center"/>
    </xf>
    <xf numFmtId="165" fontId="6" fillId="7" borderId="7" xfId="3" applyNumberFormat="1" applyFont="1" applyFill="1" applyBorder="1" applyAlignment="1">
      <alignment horizontal="center" wrapText="1"/>
    </xf>
    <xf numFmtId="170" fontId="6" fillId="8" borderId="7" xfId="0" applyNumberFormat="1" applyFont="1" applyFill="1" applyBorder="1" applyAlignment="1">
      <alignment horizontal="center" wrapText="1"/>
    </xf>
    <xf numFmtId="170" fontId="6" fillId="15" borderId="0" xfId="0" applyNumberFormat="1" applyFont="1" applyFill="1" applyAlignment="1">
      <alignment horizontal="center" wrapText="1"/>
    </xf>
    <xf numFmtId="170" fontId="6" fillId="13" borderId="7" xfId="0" applyNumberFormat="1" applyFont="1" applyFill="1" applyBorder="1" applyAlignment="1">
      <alignment horizontal="center" wrapText="1"/>
    </xf>
    <xf numFmtId="3" fontId="10" fillId="10" borderId="10" xfId="0" applyNumberFormat="1" applyFont="1" applyFill="1" applyBorder="1"/>
    <xf numFmtId="170" fontId="10" fillId="10" borderId="10" xfId="2" applyNumberFormat="1" applyFont="1" applyFill="1" applyBorder="1"/>
    <xf numFmtId="170" fontId="10" fillId="10" borderId="10" xfId="3" applyNumberFormat="1" applyFont="1" applyFill="1" applyBorder="1"/>
    <xf numFmtId="0" fontId="0" fillId="0" borderId="0" xfId="0" applyAlignment="1">
      <alignment wrapText="1"/>
    </xf>
    <xf numFmtId="3" fontId="10" fillId="11" borderId="0" xfId="0" applyNumberFormat="1" applyFont="1" applyFill="1"/>
    <xf numFmtId="3" fontId="10" fillId="11" borderId="10" xfId="0" applyNumberFormat="1" applyFont="1" applyFill="1" applyBorder="1"/>
    <xf numFmtId="170" fontId="10" fillId="11" borderId="10" xfId="2" applyNumberFormat="1" applyFont="1" applyFill="1" applyBorder="1"/>
    <xf numFmtId="170" fontId="10" fillId="11" borderId="10" xfId="3" applyNumberFormat="1" applyFont="1" applyFill="1" applyBorder="1"/>
    <xf numFmtId="3" fontId="10" fillId="12" borderId="0" xfId="0" applyNumberFormat="1" applyFont="1" applyFill="1"/>
    <xf numFmtId="3" fontId="10" fillId="12" borderId="10" xfId="0" applyNumberFormat="1" applyFont="1" applyFill="1" applyBorder="1"/>
    <xf numFmtId="170" fontId="10" fillId="12" borderId="10" xfId="2" applyNumberFormat="1" applyFont="1" applyFill="1" applyBorder="1"/>
    <xf numFmtId="170" fontId="10" fillId="12" borderId="10" xfId="3" applyNumberFormat="1" applyFont="1" applyFill="1" applyBorder="1"/>
    <xf numFmtId="170" fontId="0" fillId="0" borderId="0" xfId="0" applyNumberFormat="1"/>
    <xf numFmtId="44" fontId="6" fillId="7" borderId="3" xfId="2" applyFont="1" applyFill="1" applyBorder="1" applyAlignment="1">
      <alignment horizontal="centerContinuous"/>
    </xf>
    <xf numFmtId="44" fontId="6" fillId="7" borderId="5" xfId="2" applyFont="1" applyFill="1" applyBorder="1" applyAlignment="1">
      <alignment horizontal="centerContinuous"/>
    </xf>
    <xf numFmtId="165" fontId="6" fillId="8" borderId="3" xfId="3" applyNumberFormat="1" applyFont="1" applyFill="1" applyBorder="1" applyAlignment="1">
      <alignment horizontal="centerContinuous"/>
    </xf>
    <xf numFmtId="165" fontId="6" fillId="8" borderId="5" xfId="3" applyNumberFormat="1" applyFont="1" applyFill="1" applyBorder="1" applyAlignment="1">
      <alignment horizontal="centerContinuous"/>
    </xf>
    <xf numFmtId="0" fontId="18" fillId="0" borderId="0" xfId="0" applyFont="1"/>
    <xf numFmtId="44" fontId="6" fillId="7" borderId="7" xfId="2" applyFont="1" applyFill="1" applyBorder="1" applyAlignment="1">
      <alignment horizontal="center"/>
    </xf>
    <xf numFmtId="165" fontId="6" fillId="8" borderId="7" xfId="3" applyNumberFormat="1" applyFont="1" applyFill="1" applyBorder="1" applyAlignment="1">
      <alignment horizontal="center"/>
    </xf>
    <xf numFmtId="0" fontId="10" fillId="11" borderId="10" xfId="0" applyFont="1" applyFill="1" applyBorder="1"/>
    <xf numFmtId="0" fontId="10" fillId="12" borderId="10" xfId="0" applyFont="1" applyFill="1" applyBorder="1"/>
    <xf numFmtId="44" fontId="5" fillId="0" borderId="0" xfId="2" applyFont="1"/>
    <xf numFmtId="0" fontId="19" fillId="0" borderId="0" xfId="0" applyFont="1"/>
    <xf numFmtId="1" fontId="12" fillId="6" borderId="0" xfId="2" applyNumberFormat="1" applyFont="1" applyFill="1" applyAlignment="1">
      <alignment horizontal="centerContinuous" vertical="center"/>
    </xf>
    <xf numFmtId="1" fontId="12" fillId="6" borderId="0" xfId="3" applyNumberFormat="1" applyFont="1" applyFill="1" applyAlignment="1">
      <alignment horizontal="centerContinuous" vertical="center"/>
    </xf>
    <xf numFmtId="1" fontId="12" fillId="6" borderId="0" xfId="0" applyNumberFormat="1" applyFont="1" applyFill="1" applyAlignment="1">
      <alignment horizontal="centerContinuous" vertical="center"/>
    </xf>
    <xf numFmtId="0" fontId="6" fillId="8" borderId="5" xfId="0" applyFont="1" applyFill="1" applyBorder="1" applyAlignment="1">
      <alignment horizontal="centerContinuous"/>
    </xf>
    <xf numFmtId="0" fontId="6" fillId="7" borderId="1" xfId="0" applyFont="1" applyFill="1" applyBorder="1" applyAlignment="1">
      <alignment horizontal="centerContinuous"/>
    </xf>
    <xf numFmtId="0" fontId="6" fillId="7" borderId="0" xfId="0" applyFont="1" applyFill="1" applyAlignment="1">
      <alignment horizontal="centerContinuous"/>
    </xf>
    <xf numFmtId="0" fontId="6" fillId="8" borderId="1" xfId="0" applyFont="1" applyFill="1" applyBorder="1" applyAlignment="1">
      <alignment horizontal="centerContinuous"/>
    </xf>
    <xf numFmtId="0" fontId="6" fillId="8" borderId="11" xfId="0" applyFont="1" applyFill="1" applyBorder="1" applyAlignment="1">
      <alignment horizontal="centerContinuous"/>
    </xf>
    <xf numFmtId="1" fontId="6" fillId="7" borderId="7" xfId="0" applyNumberFormat="1" applyFont="1" applyFill="1" applyBorder="1" applyAlignment="1">
      <alignment horizontal="center"/>
    </xf>
    <xf numFmtId="1" fontId="6" fillId="8" borderId="7" xfId="0" applyNumberFormat="1" applyFont="1" applyFill="1" applyBorder="1" applyAlignment="1">
      <alignment horizontal="center"/>
    </xf>
    <xf numFmtId="3" fontId="10" fillId="11" borderId="13" xfId="0" applyNumberFormat="1" applyFont="1" applyFill="1" applyBorder="1"/>
    <xf numFmtId="3" fontId="10" fillId="12" borderId="13" xfId="0" applyNumberFormat="1" applyFont="1" applyFill="1" applyBorder="1"/>
    <xf numFmtId="0" fontId="7" fillId="7" borderId="1" xfId="0" applyFont="1" applyFill="1" applyBorder="1" applyAlignment="1">
      <alignment vertical="center"/>
    </xf>
    <xf numFmtId="0" fontId="6" fillId="7" borderId="0" xfId="0" applyFont="1" applyFill="1" applyAlignment="1">
      <alignment horizontal="center"/>
    </xf>
    <xf numFmtId="0" fontId="6" fillId="7" borderId="11" xfId="0" applyFont="1" applyFill="1" applyBorder="1" applyAlignment="1">
      <alignment horizontal="center"/>
    </xf>
    <xf numFmtId="0" fontId="6" fillId="7" borderId="7" xfId="0" applyFont="1" applyFill="1" applyBorder="1" applyAlignment="1">
      <alignment horizontal="center" wrapText="1"/>
    </xf>
    <xf numFmtId="164" fontId="0" fillId="0" borderId="0" xfId="0" applyNumberFormat="1"/>
    <xf numFmtId="164" fontId="5" fillId="0" borderId="0" xfId="0" applyNumberFormat="1" applyFont="1"/>
    <xf numFmtId="43" fontId="0" fillId="0" borderId="0" xfId="0" applyNumberFormat="1"/>
    <xf numFmtId="0" fontId="2" fillId="17" borderId="1" xfId="0" applyFont="1" applyFill="1" applyBorder="1" applyAlignment="1">
      <alignment horizontal="centerContinuous" vertical="center"/>
    </xf>
    <xf numFmtId="0" fontId="3" fillId="17" borderId="0" xfId="0" applyFont="1" applyFill="1" applyAlignment="1">
      <alignment horizontal="centerContinuous" vertical="center"/>
    </xf>
    <xf numFmtId="0" fontId="4" fillId="17" borderId="0" xfId="0" applyFont="1" applyFill="1" applyAlignment="1">
      <alignment horizontal="centerContinuous" vertical="center"/>
    </xf>
    <xf numFmtId="164" fontId="4" fillId="17" borderId="0" xfId="1" applyNumberFormat="1" applyFont="1" applyFill="1" applyAlignment="1">
      <alignment horizontal="centerContinuous" vertical="center"/>
    </xf>
    <xf numFmtId="1" fontId="4" fillId="17" borderId="0" xfId="1" applyNumberFormat="1" applyFont="1" applyFill="1" applyAlignment="1">
      <alignment horizontal="centerContinuous" vertical="center"/>
    </xf>
    <xf numFmtId="164" fontId="8" fillId="19" borderId="4" xfId="6" applyNumberFormat="1" applyFill="1" applyBorder="1" applyAlignment="1">
      <alignment horizontal="centerContinuous" vertical="distributed"/>
    </xf>
    <xf numFmtId="164" fontId="8" fillId="19" borderId="5" xfId="6" applyNumberFormat="1" applyFill="1" applyBorder="1" applyAlignment="1">
      <alignment horizontal="centerContinuous" vertical="distributed"/>
    </xf>
    <xf numFmtId="164" fontId="23" fillId="18" borderId="7" xfId="7" applyNumberFormat="1" applyFont="1" applyFill="1" applyBorder="1" applyAlignment="1">
      <alignment horizontal="center" wrapText="1"/>
    </xf>
    <xf numFmtId="164" fontId="23" fillId="19" borderId="4" xfId="6" applyNumberFormat="1" applyFont="1" applyFill="1" applyBorder="1" applyAlignment="1">
      <alignment horizontal="centerContinuous" vertical="distributed"/>
    </xf>
    <xf numFmtId="164" fontId="23" fillId="19" borderId="3" xfId="6" applyNumberFormat="1" applyFont="1" applyFill="1" applyBorder="1" applyAlignment="1">
      <alignment horizontal="centerContinuous" vertical="distributed"/>
    </xf>
    <xf numFmtId="164" fontId="24" fillId="18" borderId="2" xfId="7" applyNumberFormat="1" applyFont="1" applyFill="1" applyBorder="1" applyAlignment="1">
      <alignment wrapText="1"/>
    </xf>
    <xf numFmtId="165" fontId="25" fillId="6" borderId="0" xfId="3" applyNumberFormat="1" applyFont="1" applyFill="1" applyAlignment="1">
      <alignment horizontal="centerContinuous" vertical="center"/>
    </xf>
    <xf numFmtId="0" fontId="26" fillId="0" borderId="0" xfId="0" applyFont="1" applyAlignment="1">
      <alignment vertical="center"/>
    </xf>
    <xf numFmtId="0" fontId="27" fillId="0" borderId="0" xfId="0" applyFont="1"/>
    <xf numFmtId="0" fontId="27" fillId="0" borderId="0" xfId="0" applyFont="1" applyAlignment="1">
      <alignment vertical="center"/>
    </xf>
    <xf numFmtId="0" fontId="22" fillId="0" borderId="0" xfId="0" applyFont="1"/>
    <xf numFmtId="0" fontId="28" fillId="0" borderId="0" xfId="0" applyFont="1"/>
    <xf numFmtId="43" fontId="28" fillId="0" borderId="0" xfId="0" applyNumberFormat="1" applyFont="1"/>
    <xf numFmtId="0" fontId="30" fillId="0" borderId="0" xfId="0" applyFont="1" applyAlignment="1">
      <alignment vertical="center"/>
    </xf>
    <xf numFmtId="0" fontId="31" fillId="0" borderId="0" xfId="0" applyFont="1" applyAlignment="1">
      <alignment vertical="center"/>
    </xf>
    <xf numFmtId="0" fontId="11" fillId="20" borderId="0" xfId="0" applyFont="1" applyFill="1" applyAlignment="1">
      <alignment horizontal="centerContinuous" vertical="center"/>
    </xf>
    <xf numFmtId="171" fontId="0" fillId="0" borderId="0" xfId="3" applyNumberFormat="1" applyFont="1"/>
    <xf numFmtId="0" fontId="18" fillId="0" borderId="0" xfId="0" applyFont="1" applyAlignment="1">
      <alignment vertical="center"/>
    </xf>
    <xf numFmtId="0" fontId="18" fillId="22" borderId="0" xfId="0" applyFont="1" applyFill="1" applyAlignment="1">
      <alignment horizontal="centerContinuous" vertical="center"/>
    </xf>
    <xf numFmtId="0" fontId="18" fillId="23" borderId="0" xfId="0" applyFont="1" applyFill="1" applyAlignment="1">
      <alignment horizontal="centerContinuous" vertical="center"/>
    </xf>
    <xf numFmtId="0" fontId="18" fillId="24" borderId="0" xfId="0" applyFont="1" applyFill="1" applyAlignment="1">
      <alignment horizontal="centerContinuous" vertical="center"/>
    </xf>
    <xf numFmtId="0" fontId="0" fillId="0" borderId="0" xfId="0" applyFont="1" applyAlignment="1">
      <alignment vertical="center"/>
    </xf>
    <xf numFmtId="0" fontId="0" fillId="0" borderId="0" xfId="0" applyFont="1" applyAlignment="1">
      <alignment horizontal="left" vertical="center" wrapText="1"/>
    </xf>
    <xf numFmtId="0" fontId="0" fillId="0" borderId="0" xfId="0" applyFont="1" applyAlignment="1">
      <alignment vertical="center" wrapText="1"/>
    </xf>
    <xf numFmtId="0" fontId="0" fillId="20" borderId="0" xfId="0" applyFont="1" applyFill="1" applyAlignment="1">
      <alignment vertical="center"/>
    </xf>
    <xf numFmtId="0" fontId="0" fillId="21" borderId="0" xfId="0" applyFont="1" applyFill="1" applyAlignment="1">
      <alignment vertical="center"/>
    </xf>
    <xf numFmtId="0" fontId="0" fillId="19" borderId="0" xfId="0" applyFont="1" applyFill="1" applyAlignment="1">
      <alignment vertical="center"/>
    </xf>
    <xf numFmtId="2" fontId="6" fillId="7" borderId="0" xfId="0" applyNumberFormat="1" applyFont="1" applyFill="1" applyAlignment="1">
      <alignment vertical="center" wrapText="1"/>
    </xf>
    <xf numFmtId="2" fontId="6" fillId="7" borderId="0" xfId="0" applyNumberFormat="1" applyFont="1" applyFill="1" applyAlignment="1">
      <alignment horizontal="centerContinuous" vertical="center" wrapText="1"/>
    </xf>
    <xf numFmtId="2" fontId="6" fillId="7" borderId="9" xfId="0" applyNumberFormat="1" applyFont="1" applyFill="1" applyBorder="1" applyAlignment="1">
      <alignment horizontal="center" wrapText="1"/>
    </xf>
    <xf numFmtId="2" fontId="10" fillId="10" borderId="10" xfId="1" applyNumberFormat="1" applyFont="1" applyFill="1" applyBorder="1"/>
    <xf numFmtId="2" fontId="10" fillId="12" borderId="10" xfId="1" applyNumberFormat="1" applyFont="1" applyFill="1" applyBorder="1"/>
    <xf numFmtId="2" fontId="10" fillId="11" borderId="10" xfId="1" applyNumberFormat="1" applyFont="1" applyFill="1" applyBorder="1"/>
    <xf numFmtId="2" fontId="5" fillId="0" borderId="0" xfId="0" applyNumberFormat="1" applyFont="1"/>
    <xf numFmtId="2" fontId="0" fillId="0" borderId="0" xfId="0" applyNumberFormat="1"/>
    <xf numFmtId="2" fontId="6" fillId="8" borderId="1" xfId="0" applyNumberFormat="1" applyFont="1" applyFill="1" applyBorder="1" applyAlignment="1">
      <alignment vertical="center" wrapText="1"/>
    </xf>
    <xf numFmtId="2" fontId="6" fillId="8" borderId="9" xfId="0" applyNumberFormat="1" applyFont="1" applyFill="1" applyBorder="1" applyAlignment="1">
      <alignment horizontal="center" wrapText="1"/>
    </xf>
    <xf numFmtId="3" fontId="32" fillId="10" borderId="8" xfId="5" applyNumberFormat="1" applyFont="1" applyFill="1" applyBorder="1"/>
    <xf numFmtId="0" fontId="6" fillId="11" borderId="8" xfId="0" applyFont="1" applyFill="1" applyBorder="1"/>
    <xf numFmtId="0" fontId="10" fillId="12" borderId="0" xfId="0" applyFont="1" applyFill="1" applyBorder="1"/>
    <xf numFmtId="3" fontId="10" fillId="12" borderId="0" xfId="0" applyNumberFormat="1" applyFont="1" applyFill="1" applyBorder="1"/>
    <xf numFmtId="164" fontId="10" fillId="12" borderId="0" xfId="1" applyNumberFormat="1" applyFont="1" applyFill="1" applyBorder="1"/>
    <xf numFmtId="1" fontId="10" fillId="12" borderId="0" xfId="1" applyNumberFormat="1" applyFont="1" applyFill="1" applyBorder="1"/>
    <xf numFmtId="0" fontId="6" fillId="12" borderId="0" xfId="0" applyFont="1" applyFill="1" applyBorder="1"/>
  </cellXfs>
  <cellStyles count="8">
    <cellStyle name="40% - Accent2" xfId="4" builtinId="35"/>
    <cellStyle name="40% - Accent3" xfId="5" builtinId="39"/>
    <cellStyle name="40% - Accent5" xfId="6" builtinId="47"/>
    <cellStyle name="40% - Accent6" xfId="7" builtinId="51"/>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E3DE00"/>
      <color rgb="FF008F00"/>
      <color rgb="FFC17015"/>
      <color rgb="FF521B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hartsheet" Target="chartsheets/sheet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1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hartsheet" Target="chart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latin typeface="Footlight MT Light" panose="0204060206030A020304" pitchFamily="18" charset="0"/>
              </a:rPr>
              <a:t>Per Capita Funding</a:t>
            </a:r>
          </a:p>
        </c:rich>
      </c:tx>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'4.31-33 Chart 1 data'!$D$3</c:f>
              <c:strCache>
                <c:ptCount val="1"/>
                <c:pt idx="0">
                  <c:v>Local Income</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'4.31-33 Chart 1 data'!$C$4:$C$83</c:f>
              <c:strCache>
                <c:ptCount val="22"/>
                <c:pt idx="0">
                  <c:v>Sandhill</c:v>
                </c:pt>
                <c:pt idx="1">
                  <c:v>BHM</c:v>
                </c:pt>
                <c:pt idx="2">
                  <c:v>Appalachian</c:v>
                </c:pt>
                <c:pt idx="3">
                  <c:v>AMY</c:v>
                </c:pt>
                <c:pt idx="4">
                  <c:v>Northwestern</c:v>
                </c:pt>
                <c:pt idx="5">
                  <c:v>Albemarle</c:v>
                </c:pt>
                <c:pt idx="6">
                  <c:v>Neuse</c:v>
                </c:pt>
                <c:pt idx="7">
                  <c:v>CPC</c:v>
                </c:pt>
                <c:pt idx="8">
                  <c:v>Roanoke Rapids</c:v>
                </c:pt>
                <c:pt idx="9">
                  <c:v>Pettigrew</c:v>
                </c:pt>
                <c:pt idx="10">
                  <c:v>Nantahala</c:v>
                </c:pt>
                <c:pt idx="11">
                  <c:v>East Albemarle</c:v>
                </c:pt>
                <c:pt idx="12">
                  <c:v>Fontana</c:v>
                </c:pt>
                <c:pt idx="13">
                  <c:v>Nashville (Cooley)</c:v>
                </c:pt>
                <c:pt idx="14">
                  <c:v>High Point</c:v>
                </c:pt>
                <c:pt idx="15">
                  <c:v>Hickory</c:v>
                </c:pt>
                <c:pt idx="16">
                  <c:v>Chapel Hill</c:v>
                </c:pt>
                <c:pt idx="17">
                  <c:v>Washington (Brown)</c:v>
                </c:pt>
                <c:pt idx="18">
                  <c:v>Southern Pines</c:v>
                </c:pt>
                <c:pt idx="19">
                  <c:v>Mooresville</c:v>
                </c:pt>
                <c:pt idx="20">
                  <c:v>Kings Mtn. (Mauney)</c:v>
                </c:pt>
                <c:pt idx="21">
                  <c:v>Farmville</c:v>
                </c:pt>
              </c:strCache>
            </c:strRef>
          </c:cat>
          <c:val>
            <c:numRef>
              <c:f>'4.31-33 Chart 1 data'!$D$4:$D$83</c:f>
            </c:numRef>
          </c:val>
          <c:extLst>
            <c:ext xmlns:c16="http://schemas.microsoft.com/office/drawing/2014/chart" uri="{C3380CC4-5D6E-409C-BE32-E72D297353CC}">
              <c16:uniqueId val="{00000000-D998-464F-A47C-A42AF8A06D7B}"/>
            </c:ext>
          </c:extLst>
        </c:ser>
        <c:ser>
          <c:idx val="1"/>
          <c:order val="1"/>
          <c:tx>
            <c:strRef>
              <c:f>'4.31-33 Chart 1 data'!$E$3</c:f>
              <c:strCache>
                <c:ptCount val="1"/>
                <c:pt idx="0">
                  <c:v>State Aid</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'4.31-33 Chart 1 data'!$C$4:$C$83</c:f>
              <c:strCache>
                <c:ptCount val="22"/>
                <c:pt idx="0">
                  <c:v>Sandhill</c:v>
                </c:pt>
                <c:pt idx="1">
                  <c:v>BHM</c:v>
                </c:pt>
                <c:pt idx="2">
                  <c:v>Appalachian</c:v>
                </c:pt>
                <c:pt idx="3">
                  <c:v>AMY</c:v>
                </c:pt>
                <c:pt idx="4">
                  <c:v>Northwestern</c:v>
                </c:pt>
                <c:pt idx="5">
                  <c:v>Albemarle</c:v>
                </c:pt>
                <c:pt idx="6">
                  <c:v>Neuse</c:v>
                </c:pt>
                <c:pt idx="7">
                  <c:v>CPC</c:v>
                </c:pt>
                <c:pt idx="8">
                  <c:v>Roanoke Rapids</c:v>
                </c:pt>
                <c:pt idx="9">
                  <c:v>Pettigrew</c:v>
                </c:pt>
                <c:pt idx="10">
                  <c:v>Nantahala</c:v>
                </c:pt>
                <c:pt idx="11">
                  <c:v>East Albemarle</c:v>
                </c:pt>
                <c:pt idx="12">
                  <c:v>Fontana</c:v>
                </c:pt>
                <c:pt idx="13">
                  <c:v>Nashville (Cooley)</c:v>
                </c:pt>
                <c:pt idx="14">
                  <c:v>High Point</c:v>
                </c:pt>
                <c:pt idx="15">
                  <c:v>Hickory</c:v>
                </c:pt>
                <c:pt idx="16">
                  <c:v>Chapel Hill</c:v>
                </c:pt>
                <c:pt idx="17">
                  <c:v>Washington (Brown)</c:v>
                </c:pt>
                <c:pt idx="18">
                  <c:v>Southern Pines</c:v>
                </c:pt>
                <c:pt idx="19">
                  <c:v>Mooresville</c:v>
                </c:pt>
                <c:pt idx="20">
                  <c:v>Kings Mtn. (Mauney)</c:v>
                </c:pt>
                <c:pt idx="21">
                  <c:v>Farmville</c:v>
                </c:pt>
              </c:strCache>
            </c:strRef>
          </c:cat>
          <c:val>
            <c:numRef>
              <c:f>'4.31-33 Chart 1 data'!$E$4:$E$83</c:f>
            </c:numRef>
          </c:val>
          <c:extLst>
            <c:ext xmlns:c16="http://schemas.microsoft.com/office/drawing/2014/chart" uri="{C3380CC4-5D6E-409C-BE32-E72D297353CC}">
              <c16:uniqueId val="{00000001-D998-464F-A47C-A42AF8A06D7B}"/>
            </c:ext>
          </c:extLst>
        </c:ser>
        <c:ser>
          <c:idx val="2"/>
          <c:order val="2"/>
          <c:tx>
            <c:strRef>
              <c:f>'4.31-33 Chart 1 data'!$F$3</c:f>
              <c:strCache>
                <c:ptCount val="1"/>
                <c:pt idx="0">
                  <c:v>Total Income</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'4.31-33 Chart 1 data'!$C$4:$C$83</c:f>
              <c:strCache>
                <c:ptCount val="22"/>
                <c:pt idx="0">
                  <c:v>Sandhill</c:v>
                </c:pt>
                <c:pt idx="1">
                  <c:v>BHM</c:v>
                </c:pt>
                <c:pt idx="2">
                  <c:v>Appalachian</c:v>
                </c:pt>
                <c:pt idx="3">
                  <c:v>AMY</c:v>
                </c:pt>
                <c:pt idx="4">
                  <c:v>Northwestern</c:v>
                </c:pt>
                <c:pt idx="5">
                  <c:v>Albemarle</c:v>
                </c:pt>
                <c:pt idx="6">
                  <c:v>Neuse</c:v>
                </c:pt>
                <c:pt idx="7">
                  <c:v>CPC</c:v>
                </c:pt>
                <c:pt idx="8">
                  <c:v>Roanoke Rapids</c:v>
                </c:pt>
                <c:pt idx="9">
                  <c:v>Pettigrew</c:v>
                </c:pt>
                <c:pt idx="10">
                  <c:v>Nantahala</c:v>
                </c:pt>
                <c:pt idx="11">
                  <c:v>East Albemarle</c:v>
                </c:pt>
                <c:pt idx="12">
                  <c:v>Fontana</c:v>
                </c:pt>
                <c:pt idx="13">
                  <c:v>Nashville (Cooley)</c:v>
                </c:pt>
                <c:pt idx="14">
                  <c:v>High Point</c:v>
                </c:pt>
                <c:pt idx="15">
                  <c:v>Hickory</c:v>
                </c:pt>
                <c:pt idx="16">
                  <c:v>Chapel Hill</c:v>
                </c:pt>
                <c:pt idx="17">
                  <c:v>Washington (Brown)</c:v>
                </c:pt>
                <c:pt idx="18">
                  <c:v>Southern Pines</c:v>
                </c:pt>
                <c:pt idx="19">
                  <c:v>Mooresville</c:v>
                </c:pt>
                <c:pt idx="20">
                  <c:v>Kings Mtn. (Mauney)</c:v>
                </c:pt>
                <c:pt idx="21">
                  <c:v>Farmville</c:v>
                </c:pt>
              </c:strCache>
            </c:strRef>
          </c:cat>
          <c:val>
            <c:numRef>
              <c:f>'4.31-33 Chart 1 data'!$F$4:$F$83</c:f>
              <c:numCache>
                <c:formatCode>_("$"* #,##0.00_);_("$"* \(#,##0.00\);_("$"* "-"??_);_(@_)</c:formatCode>
                <c:ptCount val="22"/>
                <c:pt idx="0">
                  <c:v>10.905500111651236</c:v>
                </c:pt>
                <c:pt idx="1">
                  <c:v>11.470851418039123</c:v>
                </c:pt>
                <c:pt idx="2">
                  <c:v>12.778896451238161</c:v>
                </c:pt>
                <c:pt idx="3">
                  <c:v>13.399390362287889</c:v>
                </c:pt>
                <c:pt idx="4">
                  <c:v>13.767079473774782</c:v>
                </c:pt>
                <c:pt idx="5">
                  <c:v>14.551185935949011</c:v>
                </c:pt>
                <c:pt idx="6">
                  <c:v>16.782413106242025</c:v>
                </c:pt>
                <c:pt idx="7">
                  <c:v>17.685569712335656</c:v>
                </c:pt>
                <c:pt idx="8">
                  <c:v>19.003840805244685</c:v>
                </c:pt>
                <c:pt idx="9">
                  <c:v>22.587824485763047</c:v>
                </c:pt>
                <c:pt idx="10">
                  <c:v>23.483957658064252</c:v>
                </c:pt>
                <c:pt idx="11">
                  <c:v>24.076889057925509</c:v>
                </c:pt>
                <c:pt idx="12">
                  <c:v>29.575179860054096</c:v>
                </c:pt>
                <c:pt idx="13">
                  <c:v>38.363410437774803</c:v>
                </c:pt>
                <c:pt idx="14">
                  <c:v>43.45764848880664</c:v>
                </c:pt>
                <c:pt idx="15">
                  <c:v>44.15195411959558</c:v>
                </c:pt>
                <c:pt idx="16">
                  <c:v>45.473985831718238</c:v>
                </c:pt>
                <c:pt idx="17">
                  <c:v>45.707980336784857</c:v>
                </c:pt>
                <c:pt idx="18">
                  <c:v>55.164219249781915</c:v>
                </c:pt>
                <c:pt idx="19">
                  <c:v>56.904499846421622</c:v>
                </c:pt>
                <c:pt idx="20">
                  <c:v>65.826383058121081</c:v>
                </c:pt>
                <c:pt idx="21">
                  <c:v>67.477730192719491</c:v>
                </c:pt>
              </c:numCache>
            </c:numRef>
          </c:val>
          <c:extLst>
            <c:ext xmlns:c16="http://schemas.microsoft.com/office/drawing/2014/chart" uri="{C3380CC4-5D6E-409C-BE32-E72D297353CC}">
              <c16:uniqueId val="{00000002-D998-464F-A47C-A42AF8A06D7B}"/>
            </c:ext>
          </c:extLst>
        </c:ser>
        <c:dLbls>
          <c:showLegendKey val="0"/>
          <c:showVal val="0"/>
          <c:showCatName val="0"/>
          <c:showSerName val="0"/>
          <c:showPercent val="0"/>
          <c:showBubbleSize val="0"/>
        </c:dLbls>
        <c:gapWidth val="100"/>
        <c:overlap val="-24"/>
        <c:axId val="480195584"/>
        <c:axId val="480197880"/>
      </c:barChart>
      <c:catAx>
        <c:axId val="480195584"/>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sz="1200">
                    <a:latin typeface="Footlight MT Light" panose="0204060206030A020304" pitchFamily="18" charset="0"/>
                  </a:rPr>
                  <a:t>Location</a:t>
                </a:r>
              </a:p>
            </c:rich>
          </c:tx>
          <c:layout/>
          <c:overlay val="0"/>
          <c:spPr>
            <a:noFill/>
            <a:ln>
              <a:noFill/>
            </a:ln>
            <a:effectLst/>
          </c:spPr>
          <c:txPr>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80197880"/>
        <c:crosses val="autoZero"/>
        <c:auto val="1"/>
        <c:lblAlgn val="ctr"/>
        <c:lblOffset val="100"/>
        <c:noMultiLvlLbl val="0"/>
      </c:catAx>
      <c:valAx>
        <c:axId val="480197880"/>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sz="1200">
                    <a:latin typeface="Footlight MT Light" panose="0204060206030A020304" pitchFamily="18" charset="0"/>
                  </a:rPr>
                  <a:t>Amoiunt</a:t>
                </a:r>
              </a:p>
            </c:rich>
          </c:tx>
          <c:layout/>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80195584"/>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latin typeface="Footlight MT Light" panose="0204060206030A020304" pitchFamily="18" charset="0"/>
              </a:rPr>
              <a:t>Collections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percentStacked"/>
        <c:varyColors val="0"/>
        <c:ser>
          <c:idx val="0"/>
          <c:order val="0"/>
          <c:tx>
            <c:strRef>
              <c:f>'4.34-37 Chart 2 data'!$D$4</c:f>
              <c:strCache>
                <c:ptCount val="1"/>
                <c:pt idx="0">
                  <c:v>Adult</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'4.34-37 Chart 2 data'!$C$5:$C$74</c:f>
              <c:strCache>
                <c:ptCount val="12"/>
                <c:pt idx="0">
                  <c:v>Albemarle</c:v>
                </c:pt>
                <c:pt idx="1">
                  <c:v>AMY</c:v>
                </c:pt>
                <c:pt idx="2">
                  <c:v>Appalachian</c:v>
                </c:pt>
                <c:pt idx="3">
                  <c:v>BHM</c:v>
                </c:pt>
                <c:pt idx="4">
                  <c:v>CPC</c:v>
                </c:pt>
                <c:pt idx="5">
                  <c:v>East Albemarle</c:v>
                </c:pt>
                <c:pt idx="6">
                  <c:v>Fontana</c:v>
                </c:pt>
                <c:pt idx="7">
                  <c:v>Nantahala</c:v>
                </c:pt>
                <c:pt idx="8">
                  <c:v>Neuse</c:v>
                </c:pt>
                <c:pt idx="9">
                  <c:v>Northwestern</c:v>
                </c:pt>
                <c:pt idx="10">
                  <c:v>Pettigrew</c:v>
                </c:pt>
                <c:pt idx="11">
                  <c:v>Sandhill</c:v>
                </c:pt>
              </c:strCache>
            </c:strRef>
          </c:cat>
          <c:val>
            <c:numRef>
              <c:f>'4.34-37 Chart 2 data'!$D$5:$D$74</c:f>
              <c:numCache>
                <c:formatCode>_(* #,##0_);_(* \(#,##0\);_(* "-"??_);_(@_)</c:formatCode>
                <c:ptCount val="12"/>
                <c:pt idx="0">
                  <c:v>99345</c:v>
                </c:pt>
                <c:pt idx="1">
                  <c:v>125492</c:v>
                </c:pt>
                <c:pt idx="2">
                  <c:v>130537</c:v>
                </c:pt>
                <c:pt idx="3">
                  <c:v>64157</c:v>
                </c:pt>
                <c:pt idx="4">
                  <c:v>202382</c:v>
                </c:pt>
                <c:pt idx="5">
                  <c:v>145855</c:v>
                </c:pt>
                <c:pt idx="6">
                  <c:v>141743</c:v>
                </c:pt>
                <c:pt idx="7">
                  <c:v>100338</c:v>
                </c:pt>
                <c:pt idx="8">
                  <c:v>93882</c:v>
                </c:pt>
                <c:pt idx="9">
                  <c:v>201094</c:v>
                </c:pt>
                <c:pt idx="10">
                  <c:v>80837</c:v>
                </c:pt>
                <c:pt idx="11">
                  <c:v>190004</c:v>
                </c:pt>
              </c:numCache>
            </c:numRef>
          </c:val>
          <c:extLst>
            <c:ext xmlns:c16="http://schemas.microsoft.com/office/drawing/2014/chart" uri="{C3380CC4-5D6E-409C-BE32-E72D297353CC}">
              <c16:uniqueId val="{00000000-341F-4A33-AEE8-AD26D9580883}"/>
            </c:ext>
          </c:extLst>
        </c:ser>
        <c:ser>
          <c:idx val="1"/>
          <c:order val="1"/>
          <c:tx>
            <c:strRef>
              <c:f>'4.34-37 Chart 2 data'!$E$4</c:f>
              <c:strCache>
                <c:ptCount val="1"/>
                <c:pt idx="0">
                  <c:v>Young adult</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'4.34-37 Chart 2 data'!$C$5:$C$74</c:f>
              <c:strCache>
                <c:ptCount val="12"/>
                <c:pt idx="0">
                  <c:v>Albemarle</c:v>
                </c:pt>
                <c:pt idx="1">
                  <c:v>AMY</c:v>
                </c:pt>
                <c:pt idx="2">
                  <c:v>Appalachian</c:v>
                </c:pt>
                <c:pt idx="3">
                  <c:v>BHM</c:v>
                </c:pt>
                <c:pt idx="4">
                  <c:v>CPC</c:v>
                </c:pt>
                <c:pt idx="5">
                  <c:v>East Albemarle</c:v>
                </c:pt>
                <c:pt idx="6">
                  <c:v>Fontana</c:v>
                </c:pt>
                <c:pt idx="7">
                  <c:v>Nantahala</c:v>
                </c:pt>
                <c:pt idx="8">
                  <c:v>Neuse</c:v>
                </c:pt>
                <c:pt idx="9">
                  <c:v>Northwestern</c:v>
                </c:pt>
                <c:pt idx="10">
                  <c:v>Pettigrew</c:v>
                </c:pt>
                <c:pt idx="11">
                  <c:v>Sandhill</c:v>
                </c:pt>
              </c:strCache>
            </c:strRef>
          </c:cat>
          <c:val>
            <c:numRef>
              <c:f>'4.34-37 Chart 2 data'!$E$5:$E$74</c:f>
              <c:numCache>
                <c:formatCode>_(* #,##0_);_(* \(#,##0\);_(* "-"??_);_(@_)</c:formatCode>
                <c:ptCount val="12"/>
                <c:pt idx="0">
                  <c:v>6373</c:v>
                </c:pt>
                <c:pt idx="1">
                  <c:v>2239</c:v>
                </c:pt>
                <c:pt idx="2">
                  <c:v>10422</c:v>
                </c:pt>
                <c:pt idx="3">
                  <c:v>1879</c:v>
                </c:pt>
                <c:pt idx="4">
                  <c:v>13503</c:v>
                </c:pt>
                <c:pt idx="5">
                  <c:v>9276</c:v>
                </c:pt>
                <c:pt idx="6">
                  <c:v>6965</c:v>
                </c:pt>
                <c:pt idx="7">
                  <c:v>5612</c:v>
                </c:pt>
                <c:pt idx="8">
                  <c:v>9867</c:v>
                </c:pt>
                <c:pt idx="9">
                  <c:v>13601</c:v>
                </c:pt>
                <c:pt idx="10">
                  <c:v>4362</c:v>
                </c:pt>
                <c:pt idx="11">
                  <c:v>16198</c:v>
                </c:pt>
              </c:numCache>
            </c:numRef>
          </c:val>
          <c:extLst>
            <c:ext xmlns:c16="http://schemas.microsoft.com/office/drawing/2014/chart" uri="{C3380CC4-5D6E-409C-BE32-E72D297353CC}">
              <c16:uniqueId val="{00000001-341F-4A33-AEE8-AD26D9580883}"/>
            </c:ext>
          </c:extLst>
        </c:ser>
        <c:ser>
          <c:idx val="2"/>
          <c:order val="2"/>
          <c:tx>
            <c:strRef>
              <c:f>'4.34-37 Chart 2 data'!$F$4</c:f>
              <c:strCache>
                <c:ptCount val="1"/>
                <c:pt idx="0">
                  <c:v>Juvenile</c:v>
                </c:pt>
              </c:strCache>
            </c:strRef>
          </c:tx>
          <c:spPr>
            <a:solidFill>
              <a:schemeClr val="accent4">
                <a:lumMod val="60000"/>
                <a:lumOff val="40000"/>
              </a:schemeClr>
            </a:solidFill>
            <a:ln>
              <a:noFill/>
            </a:ln>
            <a:effectLst/>
          </c:spPr>
          <c:invertIfNegative val="0"/>
          <c:cat>
            <c:strRef>
              <c:f>'4.34-37 Chart 2 data'!$C$5:$C$74</c:f>
              <c:strCache>
                <c:ptCount val="12"/>
                <c:pt idx="0">
                  <c:v>Albemarle</c:v>
                </c:pt>
                <c:pt idx="1">
                  <c:v>AMY</c:v>
                </c:pt>
                <c:pt idx="2">
                  <c:v>Appalachian</c:v>
                </c:pt>
                <c:pt idx="3">
                  <c:v>BHM</c:v>
                </c:pt>
                <c:pt idx="4">
                  <c:v>CPC</c:v>
                </c:pt>
                <c:pt idx="5">
                  <c:v>East Albemarle</c:v>
                </c:pt>
                <c:pt idx="6">
                  <c:v>Fontana</c:v>
                </c:pt>
                <c:pt idx="7">
                  <c:v>Nantahala</c:v>
                </c:pt>
                <c:pt idx="8">
                  <c:v>Neuse</c:v>
                </c:pt>
                <c:pt idx="9">
                  <c:v>Northwestern</c:v>
                </c:pt>
                <c:pt idx="10">
                  <c:v>Pettigrew</c:v>
                </c:pt>
                <c:pt idx="11">
                  <c:v>Sandhill</c:v>
                </c:pt>
              </c:strCache>
            </c:strRef>
          </c:cat>
          <c:val>
            <c:numRef>
              <c:f>'4.34-37 Chart 2 data'!$F$5:$F$74</c:f>
              <c:numCache>
                <c:formatCode>_(* #,##0_);_(* \(#,##0\);_(* "-"??_);_(@_)</c:formatCode>
                <c:ptCount val="12"/>
                <c:pt idx="0">
                  <c:v>60772</c:v>
                </c:pt>
                <c:pt idx="1">
                  <c:v>33123</c:v>
                </c:pt>
                <c:pt idx="2">
                  <c:v>63670</c:v>
                </c:pt>
                <c:pt idx="3">
                  <c:v>35881</c:v>
                </c:pt>
                <c:pt idx="4">
                  <c:v>98898</c:v>
                </c:pt>
                <c:pt idx="5">
                  <c:v>72980</c:v>
                </c:pt>
                <c:pt idx="6">
                  <c:v>73039</c:v>
                </c:pt>
                <c:pt idx="7">
                  <c:v>39087</c:v>
                </c:pt>
                <c:pt idx="8">
                  <c:v>46968</c:v>
                </c:pt>
                <c:pt idx="9">
                  <c:v>132183</c:v>
                </c:pt>
                <c:pt idx="10">
                  <c:v>36653</c:v>
                </c:pt>
                <c:pt idx="11">
                  <c:v>103568</c:v>
                </c:pt>
              </c:numCache>
            </c:numRef>
          </c:val>
          <c:extLst>
            <c:ext xmlns:c16="http://schemas.microsoft.com/office/drawing/2014/chart" uri="{C3380CC4-5D6E-409C-BE32-E72D297353CC}">
              <c16:uniqueId val="{00000002-341F-4A33-AEE8-AD26D9580883}"/>
            </c:ext>
          </c:extLst>
        </c:ser>
        <c:ser>
          <c:idx val="3"/>
          <c:order val="3"/>
          <c:tx>
            <c:strRef>
              <c:f>'4.34-37 Chart 2 data'!$G$4</c:f>
              <c:strCache>
                <c:ptCount val="1"/>
                <c:pt idx="0">
                  <c:v>Total Volumes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'4.34-37 Chart 2 data'!$C$5:$C$74</c:f>
              <c:strCache>
                <c:ptCount val="12"/>
                <c:pt idx="0">
                  <c:v>Albemarle</c:v>
                </c:pt>
                <c:pt idx="1">
                  <c:v>AMY</c:v>
                </c:pt>
                <c:pt idx="2">
                  <c:v>Appalachian</c:v>
                </c:pt>
                <c:pt idx="3">
                  <c:v>BHM</c:v>
                </c:pt>
                <c:pt idx="4">
                  <c:v>CPC</c:v>
                </c:pt>
                <c:pt idx="5">
                  <c:v>East Albemarle</c:v>
                </c:pt>
                <c:pt idx="6">
                  <c:v>Fontana</c:v>
                </c:pt>
                <c:pt idx="7">
                  <c:v>Nantahala</c:v>
                </c:pt>
                <c:pt idx="8">
                  <c:v>Neuse</c:v>
                </c:pt>
                <c:pt idx="9">
                  <c:v>Northwestern</c:v>
                </c:pt>
                <c:pt idx="10">
                  <c:v>Pettigrew</c:v>
                </c:pt>
                <c:pt idx="11">
                  <c:v>Sandhill</c:v>
                </c:pt>
              </c:strCache>
            </c:strRef>
          </c:cat>
          <c:val>
            <c:numRef>
              <c:f>'4.34-37 Chart 2 data'!$G$5:$G$74</c:f>
            </c:numRef>
          </c:val>
          <c:extLst>
            <c:ext xmlns:c16="http://schemas.microsoft.com/office/drawing/2014/chart" uri="{C3380CC4-5D6E-409C-BE32-E72D297353CC}">
              <c16:uniqueId val="{00000003-341F-4A33-AEE8-AD26D9580883}"/>
            </c:ext>
          </c:extLst>
        </c:ser>
        <c:ser>
          <c:idx val="4"/>
          <c:order val="4"/>
          <c:tx>
            <c:strRef>
              <c:f>'4.34-37 Chart 2 data'!$H$4</c:f>
              <c:strCache>
                <c:ptCount val="1"/>
                <c:pt idx="0">
                  <c:v>Print Serial Subscriptions</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strRef>
              <c:f>'4.34-37 Chart 2 data'!$C$5:$C$74</c:f>
              <c:strCache>
                <c:ptCount val="12"/>
                <c:pt idx="0">
                  <c:v>Albemarle</c:v>
                </c:pt>
                <c:pt idx="1">
                  <c:v>AMY</c:v>
                </c:pt>
                <c:pt idx="2">
                  <c:v>Appalachian</c:v>
                </c:pt>
                <c:pt idx="3">
                  <c:v>BHM</c:v>
                </c:pt>
                <c:pt idx="4">
                  <c:v>CPC</c:v>
                </c:pt>
                <c:pt idx="5">
                  <c:v>East Albemarle</c:v>
                </c:pt>
                <c:pt idx="6">
                  <c:v>Fontana</c:v>
                </c:pt>
                <c:pt idx="7">
                  <c:v>Nantahala</c:v>
                </c:pt>
                <c:pt idx="8">
                  <c:v>Neuse</c:v>
                </c:pt>
                <c:pt idx="9">
                  <c:v>Northwestern</c:v>
                </c:pt>
                <c:pt idx="10">
                  <c:v>Pettigrew</c:v>
                </c:pt>
                <c:pt idx="11">
                  <c:v>Sandhill</c:v>
                </c:pt>
              </c:strCache>
            </c:strRef>
          </c:cat>
          <c:val>
            <c:numRef>
              <c:f>'4.34-37 Chart 2 data'!$H$5:$H$74</c:f>
            </c:numRef>
          </c:val>
          <c:extLst>
            <c:ext xmlns:c16="http://schemas.microsoft.com/office/drawing/2014/chart" uri="{C3380CC4-5D6E-409C-BE32-E72D297353CC}">
              <c16:uniqueId val="{00000004-341F-4A33-AEE8-AD26D9580883}"/>
            </c:ext>
          </c:extLst>
        </c:ser>
        <c:ser>
          <c:idx val="5"/>
          <c:order val="5"/>
          <c:tx>
            <c:strRef>
              <c:f>'4.34-37 Chart 2 data'!$I$4</c:f>
              <c:strCache>
                <c:ptCount val="1"/>
                <c:pt idx="0">
                  <c:v>Audio &amp; eAudio</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f>'4.34-37 Chart 2 data'!$C$5:$C$74</c:f>
              <c:strCache>
                <c:ptCount val="12"/>
                <c:pt idx="0">
                  <c:v>Albemarle</c:v>
                </c:pt>
                <c:pt idx="1">
                  <c:v>AMY</c:v>
                </c:pt>
                <c:pt idx="2">
                  <c:v>Appalachian</c:v>
                </c:pt>
                <c:pt idx="3">
                  <c:v>BHM</c:v>
                </c:pt>
                <c:pt idx="4">
                  <c:v>CPC</c:v>
                </c:pt>
                <c:pt idx="5">
                  <c:v>East Albemarle</c:v>
                </c:pt>
                <c:pt idx="6">
                  <c:v>Fontana</c:v>
                </c:pt>
                <c:pt idx="7">
                  <c:v>Nantahala</c:v>
                </c:pt>
                <c:pt idx="8">
                  <c:v>Neuse</c:v>
                </c:pt>
                <c:pt idx="9">
                  <c:v>Northwestern</c:v>
                </c:pt>
                <c:pt idx="10">
                  <c:v>Pettigrew</c:v>
                </c:pt>
                <c:pt idx="11">
                  <c:v>Sandhill</c:v>
                </c:pt>
              </c:strCache>
            </c:strRef>
          </c:cat>
          <c:val>
            <c:numRef>
              <c:f>'4.34-37 Chart 2 data'!$I$5:$I$74</c:f>
              <c:numCache>
                <c:formatCode>_(* #,##0_);_(* \(#,##0\);_(* "-"??_);_(@_)</c:formatCode>
                <c:ptCount val="12"/>
                <c:pt idx="0">
                  <c:v>12545</c:v>
                </c:pt>
                <c:pt idx="1">
                  <c:v>9912</c:v>
                </c:pt>
                <c:pt idx="2">
                  <c:v>14882</c:v>
                </c:pt>
                <c:pt idx="3">
                  <c:v>7277</c:v>
                </c:pt>
                <c:pt idx="4">
                  <c:v>26424</c:v>
                </c:pt>
                <c:pt idx="5">
                  <c:v>13534</c:v>
                </c:pt>
                <c:pt idx="6">
                  <c:v>20850</c:v>
                </c:pt>
                <c:pt idx="7">
                  <c:v>10988</c:v>
                </c:pt>
                <c:pt idx="8">
                  <c:v>15607</c:v>
                </c:pt>
                <c:pt idx="9">
                  <c:v>12150</c:v>
                </c:pt>
                <c:pt idx="10">
                  <c:v>12898</c:v>
                </c:pt>
                <c:pt idx="11">
                  <c:v>11372</c:v>
                </c:pt>
              </c:numCache>
            </c:numRef>
          </c:val>
          <c:extLst>
            <c:ext xmlns:c16="http://schemas.microsoft.com/office/drawing/2014/chart" uri="{C3380CC4-5D6E-409C-BE32-E72D297353CC}">
              <c16:uniqueId val="{00000005-341F-4A33-AEE8-AD26D9580883}"/>
            </c:ext>
          </c:extLst>
        </c:ser>
        <c:ser>
          <c:idx val="6"/>
          <c:order val="6"/>
          <c:tx>
            <c:strRef>
              <c:f>'4.34-37 Chart 2 data'!$J$4</c:f>
              <c:strCache>
                <c:ptCount val="1"/>
                <c:pt idx="0">
                  <c:v>Video &amp; eVideo</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invertIfNegative val="0"/>
          <c:cat>
            <c:strRef>
              <c:f>'4.34-37 Chart 2 data'!$C$5:$C$74</c:f>
              <c:strCache>
                <c:ptCount val="12"/>
                <c:pt idx="0">
                  <c:v>Albemarle</c:v>
                </c:pt>
                <c:pt idx="1">
                  <c:v>AMY</c:v>
                </c:pt>
                <c:pt idx="2">
                  <c:v>Appalachian</c:v>
                </c:pt>
                <c:pt idx="3">
                  <c:v>BHM</c:v>
                </c:pt>
                <c:pt idx="4">
                  <c:v>CPC</c:v>
                </c:pt>
                <c:pt idx="5">
                  <c:v>East Albemarle</c:v>
                </c:pt>
                <c:pt idx="6">
                  <c:v>Fontana</c:v>
                </c:pt>
                <c:pt idx="7">
                  <c:v>Nantahala</c:v>
                </c:pt>
                <c:pt idx="8">
                  <c:v>Neuse</c:v>
                </c:pt>
                <c:pt idx="9">
                  <c:v>Northwestern</c:v>
                </c:pt>
                <c:pt idx="10">
                  <c:v>Pettigrew</c:v>
                </c:pt>
                <c:pt idx="11">
                  <c:v>Sandhill</c:v>
                </c:pt>
              </c:strCache>
            </c:strRef>
          </c:cat>
          <c:val>
            <c:numRef>
              <c:f>'4.34-37 Chart 2 data'!$J$5:$J$74</c:f>
              <c:numCache>
                <c:formatCode>_(* #,##0_);_(* \(#,##0\);_(* "-"??_);_(@_)</c:formatCode>
                <c:ptCount val="12"/>
                <c:pt idx="0">
                  <c:v>12876</c:v>
                </c:pt>
                <c:pt idx="1">
                  <c:v>4175</c:v>
                </c:pt>
                <c:pt idx="2">
                  <c:v>11065</c:v>
                </c:pt>
                <c:pt idx="3">
                  <c:v>6473</c:v>
                </c:pt>
                <c:pt idx="4">
                  <c:v>14859</c:v>
                </c:pt>
                <c:pt idx="5">
                  <c:v>17635</c:v>
                </c:pt>
                <c:pt idx="6">
                  <c:v>15161</c:v>
                </c:pt>
                <c:pt idx="7">
                  <c:v>11334</c:v>
                </c:pt>
                <c:pt idx="8">
                  <c:v>10572</c:v>
                </c:pt>
                <c:pt idx="9">
                  <c:v>13213</c:v>
                </c:pt>
                <c:pt idx="10">
                  <c:v>5615</c:v>
                </c:pt>
                <c:pt idx="11">
                  <c:v>16728</c:v>
                </c:pt>
              </c:numCache>
            </c:numRef>
          </c:val>
          <c:extLst>
            <c:ext xmlns:c16="http://schemas.microsoft.com/office/drawing/2014/chart" uri="{C3380CC4-5D6E-409C-BE32-E72D297353CC}">
              <c16:uniqueId val="{00000006-341F-4A33-AEE8-AD26D9580883}"/>
            </c:ext>
          </c:extLst>
        </c:ser>
        <c:ser>
          <c:idx val="7"/>
          <c:order val="7"/>
          <c:tx>
            <c:strRef>
              <c:f>'4.34-37 Chart 2 data'!$K$4</c:f>
              <c:strCache>
                <c:ptCount val="1"/>
                <c:pt idx="0">
                  <c:v>eBooks</c:v>
                </c:pt>
              </c:strCache>
            </c:strRef>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invertIfNegative val="0"/>
          <c:cat>
            <c:strRef>
              <c:f>'4.34-37 Chart 2 data'!$C$5:$C$74</c:f>
              <c:strCache>
                <c:ptCount val="12"/>
                <c:pt idx="0">
                  <c:v>Albemarle</c:v>
                </c:pt>
                <c:pt idx="1">
                  <c:v>AMY</c:v>
                </c:pt>
                <c:pt idx="2">
                  <c:v>Appalachian</c:v>
                </c:pt>
                <c:pt idx="3">
                  <c:v>BHM</c:v>
                </c:pt>
                <c:pt idx="4">
                  <c:v>CPC</c:v>
                </c:pt>
                <c:pt idx="5">
                  <c:v>East Albemarle</c:v>
                </c:pt>
                <c:pt idx="6">
                  <c:v>Fontana</c:v>
                </c:pt>
                <c:pt idx="7">
                  <c:v>Nantahala</c:v>
                </c:pt>
                <c:pt idx="8">
                  <c:v>Neuse</c:v>
                </c:pt>
                <c:pt idx="9">
                  <c:v>Northwestern</c:v>
                </c:pt>
                <c:pt idx="10">
                  <c:v>Pettigrew</c:v>
                </c:pt>
                <c:pt idx="11">
                  <c:v>Sandhill</c:v>
                </c:pt>
              </c:strCache>
            </c:strRef>
          </c:cat>
          <c:val>
            <c:numRef>
              <c:f>'4.34-37 Chart 2 data'!$K$5:$K$74</c:f>
              <c:numCache>
                <c:formatCode>_(* #,##0_);_(* \(#,##0\);_(* "-"??_);_(@_)</c:formatCode>
                <c:ptCount val="12"/>
                <c:pt idx="0">
                  <c:v>52685</c:v>
                </c:pt>
                <c:pt idx="1">
                  <c:v>63319</c:v>
                </c:pt>
                <c:pt idx="2">
                  <c:v>54499</c:v>
                </c:pt>
                <c:pt idx="3">
                  <c:v>60261</c:v>
                </c:pt>
                <c:pt idx="4">
                  <c:v>53316</c:v>
                </c:pt>
                <c:pt idx="5">
                  <c:v>54860</c:v>
                </c:pt>
                <c:pt idx="6">
                  <c:v>79633</c:v>
                </c:pt>
                <c:pt idx="7">
                  <c:v>52708</c:v>
                </c:pt>
                <c:pt idx="8">
                  <c:v>53752</c:v>
                </c:pt>
                <c:pt idx="9">
                  <c:v>60161</c:v>
                </c:pt>
                <c:pt idx="10">
                  <c:v>79121</c:v>
                </c:pt>
                <c:pt idx="11">
                  <c:v>28253</c:v>
                </c:pt>
              </c:numCache>
            </c:numRef>
          </c:val>
          <c:extLst>
            <c:ext xmlns:c16="http://schemas.microsoft.com/office/drawing/2014/chart" uri="{C3380CC4-5D6E-409C-BE32-E72D297353CC}">
              <c16:uniqueId val="{00000007-341F-4A33-AEE8-AD26D9580883}"/>
            </c:ext>
          </c:extLst>
        </c:ser>
        <c:dLbls>
          <c:showLegendKey val="0"/>
          <c:showVal val="0"/>
          <c:showCatName val="0"/>
          <c:showSerName val="0"/>
          <c:showPercent val="0"/>
          <c:showBubbleSize val="0"/>
        </c:dLbls>
        <c:gapWidth val="150"/>
        <c:overlap val="100"/>
        <c:axId val="616302112"/>
        <c:axId val="616300800"/>
      </c:barChart>
      <c:catAx>
        <c:axId val="61630211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16300800"/>
        <c:crosses val="autoZero"/>
        <c:auto val="1"/>
        <c:lblAlgn val="ctr"/>
        <c:lblOffset val="100"/>
        <c:noMultiLvlLbl val="0"/>
      </c:catAx>
      <c:valAx>
        <c:axId val="61630080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16302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sheetPr/>
  <sheetViews>
    <sheetView tabSelected="1" zoomScale="67"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67"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3" Type="http://schemas.openxmlformats.org/officeDocument/2006/relationships/hyperlink" Target="#'4.30 Comment '!A1"/><Relationship Id="rId2" Type="http://schemas.openxmlformats.org/officeDocument/2006/relationships/hyperlink" Target="#'4.22 Sort Staff Expenditures'!A1"/><Relationship Id="rId1" Type="http://schemas.openxmlformats.org/officeDocument/2006/relationships/hyperlink" Target="#'4.04-13 Format'!A1"/></Relationships>
</file>

<file path=xl/drawings/_rels/drawing2.xml.rels><?xml version="1.0" encoding="UTF-8" standalone="yes"?>
<Relationships xmlns="http://schemas.openxmlformats.org/package/2006/relationships"><Relationship Id="rId1" Type="http://schemas.openxmlformats.org/officeDocument/2006/relationships/hyperlink" Target="#Start!A1"/></Relationships>
</file>

<file path=xl/drawings/_rels/drawing3.xml.rels><?xml version="1.0" encoding="UTF-8" standalone="yes"?>
<Relationships xmlns="http://schemas.openxmlformats.org/package/2006/relationships"><Relationship Id="rId1" Type="http://schemas.openxmlformats.org/officeDocument/2006/relationships/hyperlink" Target="#Start!A1"/></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101600</xdr:colOff>
      <xdr:row>7</xdr:row>
      <xdr:rowOff>50800</xdr:rowOff>
    </xdr:from>
    <xdr:ext cx="3556000" cy="1003300"/>
    <xdr:sp macro="" textlink="">
      <xdr:nvSpPr>
        <xdr:cNvPr id="2" name="TextBox 1">
          <a:extLst>
            <a:ext uri="{FF2B5EF4-FFF2-40B4-BE49-F238E27FC236}">
              <a16:creationId xmlns:a16="http://schemas.microsoft.com/office/drawing/2014/main" id="{CA7C8FF2-D37F-C446-9686-8DF3F1DAED13}"/>
            </a:ext>
          </a:extLst>
        </xdr:cNvPr>
        <xdr:cNvSpPr txBox="1"/>
      </xdr:nvSpPr>
      <xdr:spPr>
        <a:xfrm>
          <a:off x="101600" y="1270000"/>
          <a:ext cx="3556000" cy="1003300"/>
        </a:xfrm>
        <a:prstGeom prst="rect">
          <a:avLst/>
        </a:prstGeom>
        <a:solidFill>
          <a:schemeClr val="accent2">
            <a:lumMod val="20000"/>
            <a:lumOff val="8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task 4.01</a:t>
          </a:r>
        </a:p>
        <a:p>
          <a:r>
            <a:rPr lang="en-US" sz="1400"/>
            <a:t>Congratulations!</a:t>
          </a:r>
          <a:r>
            <a:rPr lang="en-US" sz="1400" baseline="0"/>
            <a:t> you have successfully downloaded your project workbook.</a:t>
          </a:r>
        </a:p>
        <a:p>
          <a:endParaRPr lang="en-US" sz="1400" i="1" baseline="0"/>
        </a:p>
        <a:p>
          <a:r>
            <a:rPr lang="en-US" sz="1400" i="1" baseline="0"/>
            <a:t> </a:t>
          </a:r>
          <a:endParaRPr lang="en-US" sz="1400" i="1"/>
        </a:p>
      </xdr:txBody>
    </xdr:sp>
    <xdr:clientData/>
  </xdr:oneCellAnchor>
  <xdr:oneCellAnchor>
    <xdr:from>
      <xdr:col>0</xdr:col>
      <xdr:colOff>114300</xdr:colOff>
      <xdr:row>14</xdr:row>
      <xdr:rowOff>0</xdr:rowOff>
    </xdr:from>
    <xdr:ext cx="3555999" cy="1511300"/>
    <xdr:sp macro="" textlink="">
      <xdr:nvSpPr>
        <xdr:cNvPr id="3" name="TextBox 2">
          <a:extLst>
            <a:ext uri="{FF2B5EF4-FFF2-40B4-BE49-F238E27FC236}">
              <a16:creationId xmlns:a16="http://schemas.microsoft.com/office/drawing/2014/main" id="{C4D1B6C1-9B54-B344-BAF6-16F6B1D658C5}"/>
            </a:ext>
          </a:extLst>
        </xdr:cNvPr>
        <xdr:cNvSpPr txBox="1"/>
      </xdr:nvSpPr>
      <xdr:spPr>
        <a:xfrm>
          <a:off x="114300" y="2374900"/>
          <a:ext cx="3555999" cy="1511300"/>
        </a:xfrm>
        <a:prstGeom prst="rect">
          <a:avLst/>
        </a:prstGeom>
        <a:solidFill>
          <a:schemeClr val="accent2">
            <a:lumMod val="20000"/>
            <a:lumOff val="8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task 4.02</a:t>
          </a:r>
        </a:p>
        <a:p>
          <a:r>
            <a:rPr lang="en-US" sz="1400" i="0"/>
            <a:t>Insert a new worksheet, place it first in the sequence of worksheets, just after </a:t>
          </a:r>
          <a:r>
            <a:rPr lang="en-US" sz="1400" b="1" i="0">
              <a:solidFill>
                <a:srgbClr val="008F00"/>
              </a:solidFill>
            </a:rPr>
            <a:t>Start</a:t>
          </a:r>
          <a:r>
            <a:rPr lang="en-US" sz="1400" i="0"/>
            <a:t> and just before </a:t>
          </a:r>
          <a:r>
            <a:rPr lang="en-US" sz="1400" b="1" i="0">
              <a:solidFill>
                <a:srgbClr val="FF0000"/>
              </a:solidFill>
            </a:rPr>
            <a:t>Circulation</a:t>
          </a:r>
          <a:r>
            <a:rPr lang="en-US" sz="1400" b="1" i="0" baseline="0">
              <a:solidFill>
                <a:srgbClr val="FF0000"/>
              </a:solidFill>
            </a:rPr>
            <a:t> 2017</a:t>
          </a:r>
          <a:r>
            <a:rPr lang="en-US" sz="1400" b="1" i="0">
              <a:solidFill>
                <a:srgbClr val="FF0000"/>
              </a:solidFill>
            </a:rPr>
            <a:t> </a:t>
          </a:r>
          <a:r>
            <a:rPr lang="en-US" sz="1400" i="0"/>
            <a:t>and name it </a:t>
          </a:r>
          <a:r>
            <a:rPr lang="en-US" sz="1400" b="1" i="0">
              <a:solidFill>
                <a:srgbClr val="7030A0"/>
              </a:solidFill>
            </a:rPr>
            <a:t>Summary</a:t>
          </a:r>
          <a:r>
            <a:rPr lang="en-US" sz="1400" i="0"/>
            <a:t>. </a:t>
          </a:r>
          <a:r>
            <a:rPr lang="en-US" sz="1400" i="0" baseline="0"/>
            <a:t> Then come back to this </a:t>
          </a:r>
          <a:r>
            <a:rPr lang="en-US" sz="1400" b="1" i="0" baseline="0">
              <a:solidFill>
                <a:srgbClr val="FF0000"/>
              </a:solidFill>
            </a:rPr>
            <a:t>Start Worksheet </a:t>
          </a:r>
          <a:r>
            <a:rPr lang="en-US" sz="1400" i="0" baseline="0"/>
            <a:t>to continue with task 4.03. </a:t>
          </a:r>
          <a:endParaRPr lang="en-US" sz="1400"/>
        </a:p>
      </xdr:txBody>
    </xdr:sp>
    <xdr:clientData/>
  </xdr:oneCellAnchor>
  <xdr:oneCellAnchor>
    <xdr:from>
      <xdr:col>0</xdr:col>
      <xdr:colOff>101600</xdr:colOff>
      <xdr:row>23</xdr:row>
      <xdr:rowOff>127000</xdr:rowOff>
    </xdr:from>
    <xdr:ext cx="3568699" cy="3822700"/>
    <xdr:sp macro="" textlink="">
      <xdr:nvSpPr>
        <xdr:cNvPr id="4" name="TextBox 3">
          <a:extLst>
            <a:ext uri="{FF2B5EF4-FFF2-40B4-BE49-F238E27FC236}">
              <a16:creationId xmlns:a16="http://schemas.microsoft.com/office/drawing/2014/main" id="{120EEB6A-6C2A-AA4C-9094-1C88ED464706}"/>
            </a:ext>
          </a:extLst>
        </xdr:cNvPr>
        <xdr:cNvSpPr txBox="1"/>
      </xdr:nvSpPr>
      <xdr:spPr>
        <a:xfrm>
          <a:off x="101600" y="3987800"/>
          <a:ext cx="3568699" cy="3822700"/>
        </a:xfrm>
        <a:prstGeom prst="rect">
          <a:avLst/>
        </a:prstGeom>
        <a:solidFill>
          <a:schemeClr val="accent2">
            <a:lumMod val="20000"/>
            <a:lumOff val="8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task 4.03</a:t>
          </a:r>
        </a:p>
        <a:p>
          <a:r>
            <a:rPr lang="en-US" sz="1400" i="0"/>
            <a:t>Make a copy of the </a:t>
          </a:r>
          <a:r>
            <a:rPr lang="en-US" sz="1400" b="1" i="0">
              <a:solidFill>
                <a:srgbClr val="FF0000"/>
              </a:solidFill>
            </a:rPr>
            <a:t>Library Profile worksheet</a:t>
          </a:r>
          <a:r>
            <a:rPr lang="en-US" sz="1400" i="0"/>
            <a:t> and place the copy directly after the </a:t>
          </a:r>
          <a:r>
            <a:rPr lang="en-US" sz="1400" b="1" i="0">
              <a:solidFill>
                <a:srgbClr val="7030A0"/>
              </a:solidFill>
            </a:rPr>
            <a:t>Summary</a:t>
          </a:r>
          <a:r>
            <a:rPr lang="en-US" sz="1400" b="1" i="0">
              <a:solidFill>
                <a:srgbClr val="FF0000"/>
              </a:solidFill>
            </a:rPr>
            <a:t> </a:t>
          </a:r>
          <a:r>
            <a:rPr lang="en-US" sz="1400" i="0"/>
            <a:t>worksheet. Rename the new worksheet tab </a:t>
          </a:r>
          <a:r>
            <a:rPr lang="en-US" sz="1400" i="0">
              <a:solidFill>
                <a:srgbClr val="521B93"/>
              </a:solidFill>
            </a:rPr>
            <a:t>as </a:t>
          </a:r>
          <a:r>
            <a:rPr lang="en-US" sz="1400" b="1" i="0">
              <a:solidFill>
                <a:schemeClr val="accent2">
                  <a:lumMod val="50000"/>
                </a:schemeClr>
              </a:solidFill>
            </a:rPr>
            <a:t>Subtotals</a:t>
          </a:r>
          <a:r>
            <a:rPr lang="en-US" sz="1400" i="0">
              <a:solidFill>
                <a:srgbClr val="C17015"/>
              </a:solidFill>
            </a:rPr>
            <a:t>.</a:t>
          </a:r>
          <a:r>
            <a:rPr lang="en-US" sz="1400" i="0"/>
            <a:t> You will</a:t>
          </a:r>
          <a:r>
            <a:rPr lang="en-US" sz="1400" i="0" baseline="0"/>
            <a:t> then go to the </a:t>
          </a:r>
          <a:r>
            <a:rPr lang="en-US" sz="1400" b="1" i="0" baseline="0">
              <a:solidFill>
                <a:srgbClr val="FF0000"/>
              </a:solidFill>
            </a:rPr>
            <a:t>4.04-13 Format Worksheet </a:t>
          </a:r>
          <a:r>
            <a:rPr lang="en-US" sz="1400" i="0" baseline="0"/>
            <a:t>to continue with tasks 4.04-4.13. </a:t>
          </a:r>
          <a:r>
            <a:rPr lang="en-US" sz="1400" i="1" baseline="0"/>
            <a:t>Be careful not to miss task 4.12 and 4.13 directions. Keep scrolling down.</a:t>
          </a:r>
        </a:p>
        <a:p>
          <a:endParaRPr lang="en-US" sz="1400" i="0" baseline="0"/>
        </a:p>
        <a:p>
          <a:r>
            <a:rPr lang="en-US" sz="1400" i="0" baseline="0"/>
            <a:t>Keep following directions. Eventually, you will be directed to come back and pick up at task 4.16 on this page to do the Summary tasks.</a:t>
          </a:r>
        </a:p>
        <a:p>
          <a:endParaRPr lang="en-US" sz="1400" i="0" baseline="0"/>
        </a:p>
      </xdr:txBody>
    </xdr:sp>
    <xdr:clientData/>
  </xdr:oneCellAnchor>
  <xdr:oneCellAnchor>
    <xdr:from>
      <xdr:col>2</xdr:col>
      <xdr:colOff>390525</xdr:colOff>
      <xdr:row>7</xdr:row>
      <xdr:rowOff>76200</xdr:rowOff>
    </xdr:from>
    <xdr:ext cx="3619500" cy="1689100"/>
    <xdr:sp macro="" textlink="">
      <xdr:nvSpPr>
        <xdr:cNvPr id="5" name="TextBox 4">
          <a:extLst>
            <a:ext uri="{FF2B5EF4-FFF2-40B4-BE49-F238E27FC236}">
              <a16:creationId xmlns:a16="http://schemas.microsoft.com/office/drawing/2014/main" id="{76238330-0A05-BD42-B93C-7D1DA702A1C1}"/>
            </a:ext>
          </a:extLst>
        </xdr:cNvPr>
        <xdr:cNvSpPr txBox="1"/>
      </xdr:nvSpPr>
      <xdr:spPr>
        <a:xfrm>
          <a:off x="3724275" y="1343025"/>
          <a:ext cx="3619500" cy="1689100"/>
        </a:xfrm>
        <a:prstGeom prst="rect">
          <a:avLst/>
        </a:prstGeom>
        <a:solidFill>
          <a:schemeClr val="accent4">
            <a:lumMod val="40000"/>
            <a:lumOff val="6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task 4.16</a:t>
          </a:r>
          <a:endParaRPr lang="en-US" sz="1400" b="0"/>
        </a:p>
        <a:p>
          <a:endParaRPr lang="en-US" sz="1400"/>
        </a:p>
        <a:p>
          <a:r>
            <a:rPr lang="en-US" sz="1400"/>
            <a:t>On the </a:t>
          </a:r>
          <a:r>
            <a:rPr lang="en-US" sz="1400" b="1">
              <a:solidFill>
                <a:srgbClr val="7030A0"/>
              </a:solidFill>
            </a:rPr>
            <a:t>Summary</a:t>
          </a:r>
          <a:r>
            <a:rPr lang="en-US" sz="1400"/>
            <a:t> worksheet, in cell A4 enter the words "</a:t>
          </a:r>
          <a:r>
            <a:rPr lang="en-US" sz="1400" b="1"/>
            <a:t>Average Library Director Salary</a:t>
          </a:r>
          <a:r>
            <a:rPr lang="en-US" sz="1400"/>
            <a:t>." In cell F4, insert a function that will return the average salary from the data on the </a:t>
          </a:r>
          <a:r>
            <a:rPr lang="en-US" sz="1400" b="1">
              <a:solidFill>
                <a:srgbClr val="FF0000"/>
              </a:solidFill>
            </a:rPr>
            <a:t>4.22 Sort Staff Expenditures </a:t>
          </a:r>
          <a:r>
            <a:rPr lang="en-US" sz="1400"/>
            <a:t>worksheet.</a:t>
          </a:r>
          <a:endParaRPr lang="en-US" sz="1400" i="1" baseline="0"/>
        </a:p>
        <a:p>
          <a:r>
            <a:rPr lang="en-US" sz="1400" i="1" baseline="0"/>
            <a:t> </a:t>
          </a:r>
          <a:endParaRPr lang="en-US" sz="1400" i="1"/>
        </a:p>
      </xdr:txBody>
    </xdr:sp>
    <xdr:clientData/>
  </xdr:oneCellAnchor>
  <xdr:oneCellAnchor>
    <xdr:from>
      <xdr:col>2</xdr:col>
      <xdr:colOff>393700</xdr:colOff>
      <xdr:row>18</xdr:row>
      <xdr:rowOff>12700</xdr:rowOff>
    </xdr:from>
    <xdr:ext cx="3619500" cy="1866900"/>
    <xdr:sp macro="" textlink="">
      <xdr:nvSpPr>
        <xdr:cNvPr id="6" name="TextBox 5">
          <a:extLst>
            <a:ext uri="{FF2B5EF4-FFF2-40B4-BE49-F238E27FC236}">
              <a16:creationId xmlns:a16="http://schemas.microsoft.com/office/drawing/2014/main" id="{A307E95D-A57F-D640-891D-0FCB01DA563F}"/>
            </a:ext>
          </a:extLst>
        </xdr:cNvPr>
        <xdr:cNvSpPr txBox="1"/>
      </xdr:nvSpPr>
      <xdr:spPr>
        <a:xfrm>
          <a:off x="3727450" y="3060700"/>
          <a:ext cx="3619500" cy="1866900"/>
        </a:xfrm>
        <a:prstGeom prst="rect">
          <a:avLst/>
        </a:prstGeom>
        <a:solidFill>
          <a:schemeClr val="accent4">
            <a:lumMod val="40000"/>
            <a:lumOff val="6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task 4.17</a:t>
          </a:r>
          <a:endParaRPr lang="en-US" sz="1400" b="0"/>
        </a:p>
        <a:p>
          <a:endParaRPr lang="en-US" sz="1400" b="1"/>
        </a:p>
        <a:p>
          <a:r>
            <a:rPr lang="en-US" sz="1400"/>
            <a:t>On the </a:t>
          </a:r>
          <a:r>
            <a:rPr lang="en-US" sz="1400" b="1">
              <a:solidFill>
                <a:srgbClr val="7030A0"/>
              </a:solidFill>
            </a:rPr>
            <a:t>Summary</a:t>
          </a:r>
          <a:r>
            <a:rPr lang="en-US" sz="1400" b="1">
              <a:solidFill>
                <a:srgbClr val="FF0000"/>
              </a:solidFill>
            </a:rPr>
            <a:t> </a:t>
          </a:r>
          <a:r>
            <a:rPr lang="en-US" sz="1400"/>
            <a:t>worksheet, in cell A5 enter the words "</a:t>
          </a:r>
          <a:r>
            <a:rPr lang="en-US" sz="1400" b="1"/>
            <a:t>Book Volumes Per Capita</a:t>
          </a:r>
          <a:r>
            <a:rPr lang="en-US" sz="1400"/>
            <a:t>." In cell F5 insert a function that will return the highest value from the Book Volumes Per Capita from the data on the  </a:t>
          </a:r>
          <a:r>
            <a:rPr lang="en-US" sz="1400" b="1">
              <a:solidFill>
                <a:srgbClr val="FF0000"/>
              </a:solidFill>
            </a:rPr>
            <a:t>4.30 Comment worksheet</a:t>
          </a:r>
          <a:r>
            <a:rPr lang="en-US" sz="1400"/>
            <a:t>.</a:t>
          </a:r>
          <a:endParaRPr lang="en-US" sz="1400" i="1"/>
        </a:p>
      </xdr:txBody>
    </xdr:sp>
    <xdr:clientData/>
  </xdr:oneCellAnchor>
  <xdr:oneCellAnchor>
    <xdr:from>
      <xdr:col>2</xdr:col>
      <xdr:colOff>393700</xdr:colOff>
      <xdr:row>29</xdr:row>
      <xdr:rowOff>127000</xdr:rowOff>
    </xdr:from>
    <xdr:ext cx="3619500" cy="2844800"/>
    <xdr:sp macro="" textlink="">
      <xdr:nvSpPr>
        <xdr:cNvPr id="7" name="TextBox 6">
          <a:extLst>
            <a:ext uri="{FF2B5EF4-FFF2-40B4-BE49-F238E27FC236}">
              <a16:creationId xmlns:a16="http://schemas.microsoft.com/office/drawing/2014/main" id="{A48C9284-91BD-2F4C-A53F-E22EEE2CA427}"/>
            </a:ext>
          </a:extLst>
        </xdr:cNvPr>
        <xdr:cNvSpPr txBox="1"/>
      </xdr:nvSpPr>
      <xdr:spPr>
        <a:xfrm>
          <a:off x="3727450" y="4956175"/>
          <a:ext cx="3619500" cy="2844800"/>
        </a:xfrm>
        <a:prstGeom prst="rect">
          <a:avLst/>
        </a:prstGeom>
        <a:solidFill>
          <a:schemeClr val="accent4">
            <a:lumMod val="40000"/>
            <a:lumOff val="6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task 4.18 </a:t>
          </a:r>
          <a:r>
            <a:rPr lang="en-US" sz="1400" b="0"/>
            <a:t>(See example above)</a:t>
          </a:r>
        </a:p>
        <a:p>
          <a:endParaRPr lang="en-US" sz="1400" b="1"/>
        </a:p>
        <a:p>
          <a:r>
            <a:rPr lang="en-US" sz="1400" b="0"/>
            <a:t>On the </a:t>
          </a:r>
          <a:r>
            <a:rPr lang="en-US" sz="1400" b="1">
              <a:solidFill>
                <a:srgbClr val="7030A0"/>
              </a:solidFill>
            </a:rPr>
            <a:t>Summary</a:t>
          </a:r>
          <a:r>
            <a:rPr lang="en-US" sz="1400" b="0"/>
            <a:t> worksheet, in cell A6 enter the words "</a:t>
          </a:r>
          <a:r>
            <a:rPr lang="en-US" sz="1400" b="1"/>
            <a:t>How many systems had no e-periodical subscriptions</a:t>
          </a:r>
          <a:r>
            <a:rPr lang="en-US" sz="1400" b="0"/>
            <a:t>?" In cell F6, display the number of library systems that  report no e-periodical subscriptions on the </a:t>
          </a:r>
          <a:r>
            <a:rPr lang="en-US" sz="1400" b="1">
              <a:solidFill>
                <a:schemeClr val="accent1"/>
              </a:solidFill>
            </a:rPr>
            <a:t>E-periodicals worksheet</a:t>
          </a:r>
          <a:r>
            <a:rPr lang="en-US" sz="1400" b="0"/>
            <a:t>. Use your help tool to find the right function. </a:t>
          </a:r>
        </a:p>
      </xdr:txBody>
    </xdr:sp>
    <xdr:clientData/>
  </xdr:oneCellAnchor>
  <xdr:oneCellAnchor>
    <xdr:from>
      <xdr:col>6</xdr:col>
      <xdr:colOff>727075</xdr:colOff>
      <xdr:row>7</xdr:row>
      <xdr:rowOff>101600</xdr:rowOff>
    </xdr:from>
    <xdr:ext cx="3619500" cy="3543300"/>
    <xdr:sp macro="" textlink="">
      <xdr:nvSpPr>
        <xdr:cNvPr id="8" name="TextBox 7">
          <a:extLst>
            <a:ext uri="{FF2B5EF4-FFF2-40B4-BE49-F238E27FC236}">
              <a16:creationId xmlns:a16="http://schemas.microsoft.com/office/drawing/2014/main" id="{EDDDA745-D4B1-5E40-8F27-D26C390BC6BC}"/>
            </a:ext>
          </a:extLst>
        </xdr:cNvPr>
        <xdr:cNvSpPr txBox="1"/>
      </xdr:nvSpPr>
      <xdr:spPr>
        <a:xfrm>
          <a:off x="7394575" y="1368425"/>
          <a:ext cx="3619500" cy="3543300"/>
        </a:xfrm>
        <a:prstGeom prst="rect">
          <a:avLst/>
        </a:prstGeom>
        <a:solidFill>
          <a:schemeClr val="accent4">
            <a:lumMod val="40000"/>
            <a:lumOff val="6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task 4.19</a:t>
          </a:r>
        </a:p>
        <a:p>
          <a:r>
            <a:rPr lang="en-US" sz="1400" b="0"/>
            <a:t> Go to </a:t>
          </a:r>
          <a:r>
            <a:rPr lang="en-US" sz="1400" b="1">
              <a:solidFill>
                <a:srgbClr val="FF0000"/>
              </a:solidFill>
            </a:rPr>
            <a:t>Library Profile worksheet</a:t>
          </a:r>
          <a:r>
            <a:rPr lang="en-US" sz="1400" b="0"/>
            <a:t>.  Select &gt; Copy the cells containing the names of all the library systems  (right-click &gt; special &gt; values only | operations &gt; none)  go back to </a:t>
          </a:r>
          <a:r>
            <a:rPr lang="en-US" sz="1400" b="1">
              <a:solidFill>
                <a:srgbClr val="7030A0"/>
              </a:solidFill>
            </a:rPr>
            <a:t>Summary </a:t>
          </a:r>
          <a:r>
            <a:rPr lang="en-US" sz="1400" b="0">
              <a:solidFill>
                <a:sysClr val="windowText" lastClr="000000"/>
              </a:solidFill>
            </a:rPr>
            <a:t>and paste </a:t>
          </a:r>
          <a:r>
            <a:rPr lang="en-US" sz="1400" b="0"/>
            <a:t>these cells into cell C7 through C86 on the </a:t>
          </a:r>
          <a:r>
            <a:rPr lang="en-US" sz="1400" b="1">
              <a:solidFill>
                <a:srgbClr val="7030A0"/>
              </a:solidFill>
            </a:rPr>
            <a:t>Summary</a:t>
          </a:r>
          <a:r>
            <a:rPr lang="en-US" sz="1400" b="1">
              <a:solidFill>
                <a:srgbClr val="FF0000"/>
              </a:solidFill>
            </a:rPr>
            <a:t> </a:t>
          </a:r>
          <a:r>
            <a:rPr lang="en-US" sz="1400" b="0"/>
            <a:t>worksheet. Then, in cell D7, insert a formula that will draw values from two other worksheets. </a:t>
          </a:r>
        </a:p>
        <a:p>
          <a:endParaRPr lang="en-US" sz="1400" b="0"/>
        </a:p>
        <a:p>
          <a:r>
            <a:rPr lang="en-US" sz="1400" b="0"/>
            <a:t>The formula should divide Alamance County's "</a:t>
          </a:r>
          <a:r>
            <a:rPr lang="en-US" sz="1400" b="1"/>
            <a:t>Total Circulation 2017</a:t>
          </a:r>
          <a:r>
            <a:rPr lang="en-US" sz="1400" b="0"/>
            <a:t>" from the </a:t>
          </a:r>
          <a:r>
            <a:rPr lang="en-US" sz="1400" b="1">
              <a:solidFill>
                <a:schemeClr val="accent1"/>
              </a:solidFill>
            </a:rPr>
            <a:t>Circulation 2017</a:t>
          </a:r>
          <a:r>
            <a:rPr lang="en-US" sz="1400" b="0"/>
            <a:t> worksheet by Alamance County's "</a:t>
          </a:r>
          <a:r>
            <a:rPr lang="en-US" sz="1400" b="1"/>
            <a:t>Total Circulation 2018</a:t>
          </a:r>
          <a:r>
            <a:rPr lang="en-US" sz="1400" b="0"/>
            <a:t>" from the </a:t>
          </a:r>
          <a:r>
            <a:rPr lang="en-US" sz="1400" b="1">
              <a:solidFill>
                <a:schemeClr val="accent1"/>
              </a:solidFill>
            </a:rPr>
            <a:t>Circulation 2018  </a:t>
          </a:r>
          <a:r>
            <a:rPr lang="en-US" sz="1400" b="0"/>
            <a:t>worksheet.</a:t>
          </a:r>
        </a:p>
      </xdr:txBody>
    </xdr:sp>
    <xdr:clientData/>
  </xdr:oneCellAnchor>
  <xdr:oneCellAnchor>
    <xdr:from>
      <xdr:col>6</xdr:col>
      <xdr:colOff>723900</xdr:colOff>
      <xdr:row>29</xdr:row>
      <xdr:rowOff>127000</xdr:rowOff>
    </xdr:from>
    <xdr:ext cx="3619500" cy="1409700"/>
    <xdr:sp macro="" textlink="">
      <xdr:nvSpPr>
        <xdr:cNvPr id="9" name="TextBox 8">
          <a:extLst>
            <a:ext uri="{FF2B5EF4-FFF2-40B4-BE49-F238E27FC236}">
              <a16:creationId xmlns:a16="http://schemas.microsoft.com/office/drawing/2014/main" id="{7FFDB942-841A-1D4C-B259-E66EDA0DFFFE}"/>
            </a:ext>
          </a:extLst>
        </xdr:cNvPr>
        <xdr:cNvSpPr txBox="1"/>
      </xdr:nvSpPr>
      <xdr:spPr>
        <a:xfrm>
          <a:off x="7391400" y="4956175"/>
          <a:ext cx="3619500" cy="1409700"/>
        </a:xfrm>
        <a:prstGeom prst="rect">
          <a:avLst/>
        </a:prstGeom>
        <a:solidFill>
          <a:schemeClr val="accent4">
            <a:lumMod val="40000"/>
            <a:lumOff val="6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task 4.20 (</a:t>
          </a:r>
          <a:r>
            <a:rPr lang="en-US" sz="1400" b="1">
              <a:solidFill>
                <a:srgbClr val="7030A0"/>
              </a:solidFill>
            </a:rPr>
            <a:t>Summary)</a:t>
          </a:r>
        </a:p>
        <a:p>
          <a:r>
            <a:rPr lang="en-US" sz="1400" b="0"/>
            <a:t>Once you have created the formula, format the cell to display percentages  to three decimal places. (example: 111.026%)</a:t>
          </a:r>
        </a:p>
      </xdr:txBody>
    </xdr:sp>
    <xdr:clientData/>
  </xdr:oneCellAnchor>
  <xdr:oneCellAnchor>
    <xdr:from>
      <xdr:col>6</xdr:col>
      <xdr:colOff>723900</xdr:colOff>
      <xdr:row>38</xdr:row>
      <xdr:rowOff>139700</xdr:rowOff>
    </xdr:from>
    <xdr:ext cx="3619500" cy="1346200"/>
    <xdr:sp macro="" textlink="">
      <xdr:nvSpPr>
        <xdr:cNvPr id="10" name="TextBox 9">
          <a:extLst>
            <a:ext uri="{FF2B5EF4-FFF2-40B4-BE49-F238E27FC236}">
              <a16:creationId xmlns:a16="http://schemas.microsoft.com/office/drawing/2014/main" id="{41DC40AC-168E-DE4B-B657-05C5A76734A4}"/>
            </a:ext>
          </a:extLst>
        </xdr:cNvPr>
        <xdr:cNvSpPr txBox="1"/>
      </xdr:nvSpPr>
      <xdr:spPr>
        <a:xfrm>
          <a:off x="7391400" y="6426200"/>
          <a:ext cx="3619500" cy="1346200"/>
        </a:xfrm>
        <a:prstGeom prst="rect">
          <a:avLst/>
        </a:prstGeom>
        <a:solidFill>
          <a:schemeClr val="accent4">
            <a:lumMod val="40000"/>
            <a:lumOff val="6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task 4.21 (</a:t>
          </a:r>
          <a:r>
            <a:rPr lang="en-US" sz="1400" b="1">
              <a:solidFill>
                <a:srgbClr val="7030A0"/>
              </a:solidFill>
            </a:rPr>
            <a:t>Summary</a:t>
          </a:r>
          <a:r>
            <a:rPr lang="en-US" sz="1400" b="1"/>
            <a:t>)</a:t>
          </a:r>
        </a:p>
        <a:p>
          <a:r>
            <a:rPr lang="en-US" sz="1400" b="0"/>
            <a:t>Once you have formatted the data in the cell, drag the cell down the column to apply the same formula and formatting for all library systems</a:t>
          </a:r>
        </a:p>
      </xdr:txBody>
    </xdr:sp>
    <xdr:clientData/>
  </xdr:oneCellAnchor>
  <xdr:twoCellAnchor>
    <xdr:from>
      <xdr:col>0</xdr:col>
      <xdr:colOff>368300</xdr:colOff>
      <xdr:row>49</xdr:row>
      <xdr:rowOff>50800</xdr:rowOff>
    </xdr:from>
    <xdr:to>
      <xdr:col>0</xdr:col>
      <xdr:colOff>3200400</xdr:colOff>
      <xdr:row>52</xdr:row>
      <xdr:rowOff>25400</xdr:rowOff>
    </xdr:to>
    <xdr:sp macro="" textlink="">
      <xdr:nvSpPr>
        <xdr:cNvPr id="11" name="Rounded Rectangle 10">
          <a:hlinkClick xmlns:r="http://schemas.openxmlformats.org/officeDocument/2006/relationships" r:id="rId1"/>
          <a:extLst>
            <a:ext uri="{FF2B5EF4-FFF2-40B4-BE49-F238E27FC236}">
              <a16:creationId xmlns:a16="http://schemas.microsoft.com/office/drawing/2014/main" id="{FAAE7DE0-CDE0-AA45-92D1-E983F46F80A7}"/>
            </a:ext>
          </a:extLst>
        </xdr:cNvPr>
        <xdr:cNvSpPr/>
      </xdr:nvSpPr>
      <xdr:spPr>
        <a:xfrm>
          <a:off x="368300" y="8140700"/>
          <a:ext cx="2832100" cy="469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Jump</a:t>
          </a:r>
          <a:r>
            <a:rPr lang="en-US" sz="1600" baseline="0"/>
            <a:t> to task 4.04-13</a:t>
          </a:r>
          <a:endParaRPr lang="en-US" sz="1600"/>
        </a:p>
      </xdr:txBody>
    </xdr:sp>
    <xdr:clientData/>
  </xdr:twoCellAnchor>
  <xdr:twoCellAnchor>
    <xdr:from>
      <xdr:col>5</xdr:col>
      <xdr:colOff>482600</xdr:colOff>
      <xdr:row>49</xdr:row>
      <xdr:rowOff>50800</xdr:rowOff>
    </xdr:from>
    <xdr:to>
      <xdr:col>7</xdr:col>
      <xdr:colOff>876300</xdr:colOff>
      <xdr:row>52</xdr:row>
      <xdr:rowOff>25400</xdr:rowOff>
    </xdr:to>
    <xdr:sp macro="" textlink="">
      <xdr:nvSpPr>
        <xdr:cNvPr id="13" name="Rounded Rectangle 12">
          <a:hlinkClick xmlns:r="http://schemas.openxmlformats.org/officeDocument/2006/relationships" r:id="rId2"/>
          <a:extLst>
            <a:ext uri="{FF2B5EF4-FFF2-40B4-BE49-F238E27FC236}">
              <a16:creationId xmlns:a16="http://schemas.microsoft.com/office/drawing/2014/main" id="{F082D8EE-BF30-5642-AE3C-CEDCDDABB092}"/>
            </a:ext>
          </a:extLst>
        </xdr:cNvPr>
        <xdr:cNvSpPr/>
      </xdr:nvSpPr>
      <xdr:spPr>
        <a:xfrm>
          <a:off x="6210300" y="8140700"/>
          <a:ext cx="3124200" cy="469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Jump</a:t>
          </a:r>
          <a:r>
            <a:rPr lang="en-US" sz="1600" baseline="0"/>
            <a:t> to task 4.22</a:t>
          </a:r>
          <a:endParaRPr lang="en-US" sz="1600"/>
        </a:p>
      </xdr:txBody>
    </xdr:sp>
    <xdr:clientData/>
  </xdr:twoCellAnchor>
  <xdr:oneCellAnchor>
    <xdr:from>
      <xdr:col>11</xdr:col>
      <xdr:colOff>412750</xdr:colOff>
      <xdr:row>7</xdr:row>
      <xdr:rowOff>101600</xdr:rowOff>
    </xdr:from>
    <xdr:ext cx="3619500" cy="1803400"/>
    <xdr:sp macro="" textlink="">
      <xdr:nvSpPr>
        <xdr:cNvPr id="14" name="TextBox 13">
          <a:extLst>
            <a:ext uri="{FF2B5EF4-FFF2-40B4-BE49-F238E27FC236}">
              <a16:creationId xmlns:a16="http://schemas.microsoft.com/office/drawing/2014/main" id="{78B637D6-5E8A-ED40-B18D-42F39182726F}"/>
            </a:ext>
          </a:extLst>
        </xdr:cNvPr>
        <xdr:cNvSpPr txBox="1"/>
      </xdr:nvSpPr>
      <xdr:spPr>
        <a:xfrm>
          <a:off x="11109325" y="1368425"/>
          <a:ext cx="3619500" cy="1803400"/>
        </a:xfrm>
        <a:prstGeom prst="rect">
          <a:avLst/>
        </a:prstGeom>
        <a:solidFill>
          <a:schemeClr val="accent6">
            <a:lumMod val="40000"/>
            <a:lumOff val="6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task 4.27 (Subtotals)</a:t>
          </a:r>
        </a:p>
        <a:p>
          <a:endParaRPr lang="en-US" sz="1400" b="1"/>
        </a:p>
        <a:p>
          <a:r>
            <a:rPr lang="en-US" sz="1400" b="0"/>
            <a:t>Using the Subtotals worksheet, calculate subtotals consisting of sum of annual hours by system type (i.e., by county, by regional, by municipal). USE the SUBTOTAL TOOL; DO NOT USE FORMULAS</a:t>
          </a:r>
        </a:p>
      </xdr:txBody>
    </xdr:sp>
    <xdr:clientData/>
  </xdr:oneCellAnchor>
  <xdr:oneCellAnchor>
    <xdr:from>
      <xdr:col>11</xdr:col>
      <xdr:colOff>425450</xdr:colOff>
      <xdr:row>19</xdr:row>
      <xdr:rowOff>0</xdr:rowOff>
    </xdr:from>
    <xdr:ext cx="3619500" cy="2717800"/>
    <xdr:sp macro="" textlink="">
      <xdr:nvSpPr>
        <xdr:cNvPr id="15" name="TextBox 14">
          <a:extLst>
            <a:ext uri="{FF2B5EF4-FFF2-40B4-BE49-F238E27FC236}">
              <a16:creationId xmlns:a16="http://schemas.microsoft.com/office/drawing/2014/main" id="{025BE3A2-B295-5A4F-9170-C33B29E29092}"/>
            </a:ext>
          </a:extLst>
        </xdr:cNvPr>
        <xdr:cNvSpPr txBox="1"/>
      </xdr:nvSpPr>
      <xdr:spPr>
        <a:xfrm>
          <a:off x="11122025" y="3209925"/>
          <a:ext cx="3619500" cy="2717800"/>
        </a:xfrm>
        <a:prstGeom prst="rect">
          <a:avLst/>
        </a:prstGeom>
        <a:solidFill>
          <a:schemeClr val="accent6">
            <a:lumMod val="40000"/>
            <a:lumOff val="6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task 4.28</a:t>
          </a:r>
        </a:p>
        <a:p>
          <a:endParaRPr lang="en-US" sz="1400" b="1"/>
        </a:p>
        <a:p>
          <a:r>
            <a:rPr lang="en-US" sz="1400" b="0"/>
            <a:t>Using the Subtotals worksheet, calculate a second subtotal consisting of average of the Legal Service Population Area by system type (i.e., by county, by regional, by municipal). Be sure not to delete the previous subtotal.   You may have to find the subtotal label in the hidden column to be able to use it to draw the viewers' attention to the subtotal.USE the SUBTOTAL TOOL; DO NOT USE FORMULAS</a:t>
          </a:r>
        </a:p>
      </xdr:txBody>
    </xdr:sp>
    <xdr:clientData/>
  </xdr:oneCellAnchor>
  <xdr:oneCellAnchor>
    <xdr:from>
      <xdr:col>11</xdr:col>
      <xdr:colOff>438150</xdr:colOff>
      <xdr:row>36</xdr:row>
      <xdr:rowOff>0</xdr:rowOff>
    </xdr:from>
    <xdr:ext cx="3619500" cy="1803400"/>
    <xdr:sp macro="" textlink="">
      <xdr:nvSpPr>
        <xdr:cNvPr id="16" name="TextBox 15">
          <a:extLst>
            <a:ext uri="{FF2B5EF4-FFF2-40B4-BE49-F238E27FC236}">
              <a16:creationId xmlns:a16="http://schemas.microsoft.com/office/drawing/2014/main" id="{A1527561-401F-E640-ADC9-34EEE89BED20}"/>
            </a:ext>
          </a:extLst>
        </xdr:cNvPr>
        <xdr:cNvSpPr txBox="1"/>
      </xdr:nvSpPr>
      <xdr:spPr>
        <a:xfrm>
          <a:off x="11134725" y="5962650"/>
          <a:ext cx="3619500" cy="1803400"/>
        </a:xfrm>
        <a:prstGeom prst="rect">
          <a:avLst/>
        </a:prstGeom>
        <a:solidFill>
          <a:schemeClr val="accent6">
            <a:lumMod val="40000"/>
            <a:lumOff val="6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task 4.29</a:t>
          </a:r>
        </a:p>
        <a:p>
          <a:endParaRPr lang="en-US" sz="1400" b="1"/>
        </a:p>
        <a:p>
          <a:r>
            <a:rPr lang="en-US" sz="1400" b="0"/>
            <a:t>Minimize the data so that only the subtotals are  visible. USE the SUBTOTAL TOOL; DO NOT USE FORMULAS OR ROW HIDING as you did previously. The subtotal tool will allow you to  minimize. </a:t>
          </a:r>
        </a:p>
      </xdr:txBody>
    </xdr:sp>
    <xdr:clientData/>
  </xdr:oneCellAnchor>
  <xdr:twoCellAnchor>
    <xdr:from>
      <xdr:col>10</xdr:col>
      <xdr:colOff>508000</xdr:colOff>
      <xdr:row>49</xdr:row>
      <xdr:rowOff>76200</xdr:rowOff>
    </xdr:from>
    <xdr:to>
      <xdr:col>14</xdr:col>
      <xdr:colOff>38100</xdr:colOff>
      <xdr:row>52</xdr:row>
      <xdr:rowOff>50800</xdr:rowOff>
    </xdr:to>
    <xdr:sp macro="" textlink="">
      <xdr:nvSpPr>
        <xdr:cNvPr id="17" name="Rounded Rectangle 16">
          <a:hlinkClick xmlns:r="http://schemas.openxmlformats.org/officeDocument/2006/relationships" r:id="rId3"/>
          <a:extLst>
            <a:ext uri="{FF2B5EF4-FFF2-40B4-BE49-F238E27FC236}">
              <a16:creationId xmlns:a16="http://schemas.microsoft.com/office/drawing/2014/main" id="{27F48C0A-4BB6-8F40-A320-C035D7CE1FB1}"/>
            </a:ext>
          </a:extLst>
        </xdr:cNvPr>
        <xdr:cNvSpPr/>
      </xdr:nvSpPr>
      <xdr:spPr>
        <a:xfrm>
          <a:off x="11734800" y="8166100"/>
          <a:ext cx="2832100" cy="469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Jump</a:t>
          </a:r>
          <a:r>
            <a:rPr lang="en-US" sz="1600" baseline="0"/>
            <a:t> to task 4.30</a:t>
          </a:r>
          <a:endParaRPr 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69850</xdr:colOff>
      <xdr:row>8</xdr:row>
      <xdr:rowOff>25400</xdr:rowOff>
    </xdr:from>
    <xdr:to>
      <xdr:col>19</xdr:col>
      <xdr:colOff>273050</xdr:colOff>
      <xdr:row>11</xdr:row>
      <xdr:rowOff>127000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B2080BDA-0DC0-0F46-B2DD-EDE3C9E4D828}"/>
            </a:ext>
          </a:extLst>
        </xdr:cNvPr>
        <xdr:cNvSpPr/>
      </xdr:nvSpPr>
      <xdr:spPr>
        <a:xfrm>
          <a:off x="12357100" y="1835150"/>
          <a:ext cx="3251200" cy="596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t>Go back </a:t>
          </a:r>
          <a:r>
            <a:rPr lang="en-US" sz="1400" baseline="0"/>
            <a:t> to the Start Worksheet and follow the directions for  task 4.16-21.</a:t>
          </a:r>
          <a:endParaRPr lang="en-US"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190500</xdr:colOff>
      <xdr:row>21</xdr:row>
      <xdr:rowOff>114300</xdr:rowOff>
    </xdr:from>
    <xdr:to>
      <xdr:col>23</xdr:col>
      <xdr:colOff>393700</xdr:colOff>
      <xdr:row>26</xdr:row>
      <xdr:rowOff>152400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8759A0C6-7F22-3E40-802C-9C10EC14A65F}"/>
            </a:ext>
          </a:extLst>
        </xdr:cNvPr>
        <xdr:cNvSpPr/>
      </xdr:nvSpPr>
      <xdr:spPr>
        <a:xfrm>
          <a:off x="16027400" y="4064000"/>
          <a:ext cx="2641600" cy="8636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Jump Back to Start</a:t>
          </a:r>
          <a:r>
            <a:rPr lang="en-US" sz="1600" baseline="0"/>
            <a:t> Page for the Subtotal Instructions 4.27-29</a:t>
          </a:r>
          <a:endParaRPr lang="en-US" sz="1600"/>
        </a:p>
      </xdr:txBody>
    </xdr:sp>
    <xdr:clientData/>
  </xdr:twoCellAnchor>
</xdr:wsDr>
</file>

<file path=xl/drawings/drawing4.xml><?xml version="1.0" encoding="utf-8"?>
<xdr:wsDr xmlns:xdr="http://schemas.openxmlformats.org/drawingml/2006/spreadsheetDrawing" xmlns:a="http://schemas.openxmlformats.org/drawingml/2006/main">
  <xdr:absoluteAnchor>
    <xdr:pos x="0" y="0"/>
    <xdr:ext cx="8681493" cy="62931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81493" cy="62931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0.8153</cdr:x>
      <cdr:y>1.58903E-7</cdr:y>
    </cdr:from>
    <cdr:to>
      <cdr:x>0.97923</cdr:x>
      <cdr:y>0.10843</cdr:y>
    </cdr:to>
    <cdr:sp macro="" textlink="">
      <cdr:nvSpPr>
        <cdr:cNvPr id="2" name="Rounded Rectangular Callout 1"/>
        <cdr:cNvSpPr/>
      </cdr:nvSpPr>
      <cdr:spPr>
        <a:xfrm xmlns:a="http://schemas.openxmlformats.org/drawingml/2006/main" rot="10800000" flipV="1">
          <a:off x="7070299" y="1"/>
          <a:ext cx="1421641" cy="682388"/>
        </a:xfrm>
        <a:prstGeom xmlns:a="http://schemas.openxmlformats.org/drawingml/2006/main" prst="wedgeRoundRectCallout">
          <a:avLst/>
        </a:prstGeom>
        <a:solidFill xmlns:a="http://schemas.openxmlformats.org/drawingml/2006/main">
          <a:schemeClr val="accent3">
            <a:lumMod val="75000"/>
          </a:schemeClr>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n-US"/>
            <a:t>Sandhill has the lowest percentage of eBooks.</a:t>
          </a:r>
        </a:p>
      </cdr:txBody>
    </cdr:sp>
  </cdr:relSizeAnchor>
</c:userShapes>
</file>

<file path=xl/drawings/drawing7.xml><?xml version="1.0" encoding="utf-8"?>
<xdr:wsDr xmlns:xdr="http://schemas.openxmlformats.org/drawingml/2006/spreadsheetDrawing" xmlns:a="http://schemas.openxmlformats.org/drawingml/2006/main">
  <xdr:oneCellAnchor>
    <xdr:from>
      <xdr:col>0</xdr:col>
      <xdr:colOff>393700</xdr:colOff>
      <xdr:row>3</xdr:row>
      <xdr:rowOff>38100</xdr:rowOff>
    </xdr:from>
    <xdr:ext cx="3073400" cy="1188146"/>
    <xdr:sp macro="" textlink="">
      <xdr:nvSpPr>
        <xdr:cNvPr id="2" name="TextBox 1">
          <a:extLst>
            <a:ext uri="{FF2B5EF4-FFF2-40B4-BE49-F238E27FC236}">
              <a16:creationId xmlns:a16="http://schemas.microsoft.com/office/drawing/2014/main" id="{327231D0-73F0-0E4C-9B4A-8CAB274726A9}"/>
            </a:ext>
          </a:extLst>
        </xdr:cNvPr>
        <xdr:cNvSpPr txBox="1"/>
      </xdr:nvSpPr>
      <xdr:spPr>
        <a:xfrm>
          <a:off x="393700" y="533400"/>
          <a:ext cx="3073400" cy="1188146"/>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a:t>4.39</a:t>
          </a:r>
        </a:p>
        <a:p>
          <a:r>
            <a:rPr lang="en-US" sz="1400" b="1">
              <a:solidFill>
                <a:srgbClr val="FF0000"/>
              </a:solidFill>
            </a:rPr>
            <a:t>On all the worksheets together</a:t>
          </a:r>
          <a:r>
            <a:rPr lang="en-US" sz="1400"/>
            <a:t>, use a footer to include your name on the left and the date on the right on each page in the workbook.</a:t>
          </a:r>
        </a:p>
      </xdr:txBody>
    </xdr:sp>
    <xdr:clientData/>
  </xdr:oneCellAnchor>
  <xdr:oneCellAnchor>
    <xdr:from>
      <xdr:col>0</xdr:col>
      <xdr:colOff>393700</xdr:colOff>
      <xdr:row>11</xdr:row>
      <xdr:rowOff>38100</xdr:rowOff>
    </xdr:from>
    <xdr:ext cx="3073400" cy="1188146"/>
    <xdr:sp macro="" textlink="">
      <xdr:nvSpPr>
        <xdr:cNvPr id="3" name="TextBox 2">
          <a:extLst>
            <a:ext uri="{FF2B5EF4-FFF2-40B4-BE49-F238E27FC236}">
              <a16:creationId xmlns:a16="http://schemas.microsoft.com/office/drawing/2014/main" id="{218D1556-AA89-B44C-90F6-77B8E4420BED}"/>
            </a:ext>
          </a:extLst>
        </xdr:cNvPr>
        <xdr:cNvSpPr txBox="1"/>
      </xdr:nvSpPr>
      <xdr:spPr>
        <a:xfrm>
          <a:off x="393700" y="1854200"/>
          <a:ext cx="3073400" cy="1188146"/>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a:t>4.40</a:t>
          </a:r>
        </a:p>
        <a:p>
          <a:r>
            <a:rPr lang="en-US" sz="1400" b="1">
              <a:solidFill>
                <a:srgbClr val="FF0000"/>
              </a:solidFill>
            </a:rPr>
            <a:t>On all the worksheets together</a:t>
          </a:r>
          <a:r>
            <a:rPr lang="en-US" sz="1400" b="0"/>
            <a:t>, use a header to include the worksheet tab name centered and bold on the top of each printed page.</a:t>
          </a:r>
        </a:p>
      </xdr:txBody>
    </xdr:sp>
    <xdr:clientData/>
  </xdr:oneCellAnchor>
  <xdr:oneCellAnchor>
    <xdr:from>
      <xdr:col>0</xdr:col>
      <xdr:colOff>419100</xdr:colOff>
      <xdr:row>19</xdr:row>
      <xdr:rowOff>31404</xdr:rowOff>
    </xdr:from>
    <xdr:ext cx="3073400" cy="1188146"/>
    <xdr:sp macro="" textlink="">
      <xdr:nvSpPr>
        <xdr:cNvPr id="5" name="TextBox 4">
          <a:extLst>
            <a:ext uri="{FF2B5EF4-FFF2-40B4-BE49-F238E27FC236}">
              <a16:creationId xmlns:a16="http://schemas.microsoft.com/office/drawing/2014/main" id="{A35F989B-0D92-A24F-B402-E71D75A83A1C}"/>
            </a:ext>
          </a:extLst>
        </xdr:cNvPr>
        <xdr:cNvSpPr txBox="1"/>
      </xdr:nvSpPr>
      <xdr:spPr>
        <a:xfrm>
          <a:off x="419100" y="3168304"/>
          <a:ext cx="3073400" cy="1188146"/>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a:t>4.41</a:t>
          </a:r>
        </a:p>
        <a:p>
          <a:r>
            <a:rPr lang="en-US" sz="1400" b="1">
              <a:solidFill>
                <a:srgbClr val="FF0000"/>
              </a:solidFill>
            </a:rPr>
            <a:t>On all the worksheets together</a:t>
          </a:r>
          <a:r>
            <a:rPr lang="en-US" sz="1400" b="0"/>
            <a:t>, set the margins for 1 inch top and bottom, left and right, and .5 inches for header and footer</a:t>
          </a:r>
        </a:p>
      </xdr:txBody>
    </xdr:sp>
    <xdr:clientData/>
  </xdr:oneCellAnchor>
  <xdr:oneCellAnchor>
    <xdr:from>
      <xdr:col>0</xdr:col>
      <xdr:colOff>406400</xdr:colOff>
      <xdr:row>27</xdr:row>
      <xdr:rowOff>12700</xdr:rowOff>
    </xdr:from>
    <xdr:ext cx="3073400" cy="1188146"/>
    <xdr:sp macro="" textlink="">
      <xdr:nvSpPr>
        <xdr:cNvPr id="6" name="TextBox 5">
          <a:extLst>
            <a:ext uri="{FF2B5EF4-FFF2-40B4-BE49-F238E27FC236}">
              <a16:creationId xmlns:a16="http://schemas.microsoft.com/office/drawing/2014/main" id="{7E104D68-51B3-D448-BD94-CBED799AD173}"/>
            </a:ext>
          </a:extLst>
        </xdr:cNvPr>
        <xdr:cNvSpPr txBox="1"/>
      </xdr:nvSpPr>
      <xdr:spPr>
        <a:xfrm>
          <a:off x="406400" y="4470400"/>
          <a:ext cx="3073400" cy="1188146"/>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a:t>4.42</a:t>
          </a:r>
        </a:p>
        <a:p>
          <a:r>
            <a:rPr lang="en-US" sz="1400" b="1">
              <a:solidFill>
                <a:srgbClr val="FF0000"/>
              </a:solidFill>
            </a:rPr>
            <a:t>On all the worksheets together</a:t>
          </a:r>
          <a:r>
            <a:rPr lang="en-US" sz="1400" b="0"/>
            <a:t>, ensure that all pages are laid out in landscape orientation for printing and that the page order is over, then down.</a:t>
          </a:r>
        </a:p>
      </xdr:txBody>
    </xdr:sp>
    <xdr:clientData/>
  </xdr:oneCellAnchor>
  <xdr:oneCellAnchor>
    <xdr:from>
      <xdr:col>4</xdr:col>
      <xdr:colOff>533400</xdr:colOff>
      <xdr:row>3</xdr:row>
      <xdr:rowOff>56804</xdr:rowOff>
    </xdr:from>
    <xdr:ext cx="3073400" cy="1407308"/>
    <xdr:sp macro="" textlink="">
      <xdr:nvSpPr>
        <xdr:cNvPr id="7" name="TextBox 6">
          <a:extLst>
            <a:ext uri="{FF2B5EF4-FFF2-40B4-BE49-F238E27FC236}">
              <a16:creationId xmlns:a16="http://schemas.microsoft.com/office/drawing/2014/main" id="{05F7E21C-CAF1-2A43-98F2-E1DFB4ED99B5}"/>
            </a:ext>
          </a:extLst>
        </xdr:cNvPr>
        <xdr:cNvSpPr txBox="1"/>
      </xdr:nvSpPr>
      <xdr:spPr>
        <a:xfrm>
          <a:off x="3835400" y="552104"/>
          <a:ext cx="3073400" cy="1407308"/>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a:t>4.43</a:t>
          </a:r>
        </a:p>
        <a:p>
          <a:r>
            <a:rPr lang="en-US" sz="1400" b="0"/>
            <a:t>ftp to your hidden tasks directory and name it: </a:t>
          </a:r>
          <a:r>
            <a:rPr lang="en-US" sz="1400" b="1">
              <a:solidFill>
                <a:srgbClr val="FF0000"/>
              </a:solidFill>
            </a:rPr>
            <a:t>04-lastname.firstname.xlsx</a:t>
          </a:r>
          <a:r>
            <a:rPr lang="en-US" sz="1400" b="0"/>
            <a:t>; create the link on your INLS 161 page; test download it. Confirm file is the correct version.</a:t>
          </a:r>
        </a:p>
      </xdr:txBody>
    </xdr:sp>
    <xdr:clientData/>
  </xdr:oneCellAnchor>
  <xdr:twoCellAnchor>
    <xdr:from>
      <xdr:col>4</xdr:col>
      <xdr:colOff>482600</xdr:colOff>
      <xdr:row>12</xdr:row>
      <xdr:rowOff>152400</xdr:rowOff>
    </xdr:from>
    <xdr:to>
      <xdr:col>10</xdr:col>
      <xdr:colOff>177800</xdr:colOff>
      <xdr:row>29</xdr:row>
      <xdr:rowOff>25400</xdr:rowOff>
    </xdr:to>
    <xdr:grpSp>
      <xdr:nvGrpSpPr>
        <xdr:cNvPr id="21" name="Group 20">
          <a:extLst>
            <a:ext uri="{FF2B5EF4-FFF2-40B4-BE49-F238E27FC236}">
              <a16:creationId xmlns:a16="http://schemas.microsoft.com/office/drawing/2014/main" id="{416970B2-CCA3-7B41-A4D9-6B24A8F55B2F}"/>
            </a:ext>
          </a:extLst>
        </xdr:cNvPr>
        <xdr:cNvGrpSpPr/>
      </xdr:nvGrpSpPr>
      <xdr:grpSpPr>
        <a:xfrm>
          <a:off x="3733800" y="2057400"/>
          <a:ext cx="4572000" cy="2571750"/>
          <a:chOff x="4749800" y="3721100"/>
          <a:chExt cx="4648200" cy="2679700"/>
        </a:xfrm>
      </xdr:grpSpPr>
      <xdr:pic>
        <xdr:nvPicPr>
          <xdr:cNvPr id="8" name="Picture 7">
            <a:extLst>
              <a:ext uri="{FF2B5EF4-FFF2-40B4-BE49-F238E27FC236}">
                <a16:creationId xmlns:a16="http://schemas.microsoft.com/office/drawing/2014/main" id="{8794581D-3703-F94A-A490-7E052109D6E4}"/>
              </a:ext>
            </a:extLst>
          </xdr:cNvPr>
          <xdr:cNvPicPr>
            <a:picLocks noChangeAspect="1"/>
          </xdr:cNvPicPr>
        </xdr:nvPicPr>
        <xdr:blipFill>
          <a:blip xmlns:r="http://schemas.openxmlformats.org/officeDocument/2006/relationships" r:embed="rId1"/>
          <a:stretch>
            <a:fillRect/>
          </a:stretch>
        </xdr:blipFill>
        <xdr:spPr>
          <a:xfrm>
            <a:off x="4838700" y="3797300"/>
            <a:ext cx="4495800" cy="1295400"/>
          </a:xfrm>
          <a:prstGeom prst="rect">
            <a:avLst/>
          </a:prstGeom>
          <a:ln w="38100">
            <a:solidFill>
              <a:schemeClr val="tx1"/>
            </a:solidFill>
          </a:ln>
        </xdr:spPr>
      </xdr:pic>
      <xdr:sp macro="" textlink="">
        <xdr:nvSpPr>
          <xdr:cNvPr id="11" name="Rounded Rectangle 10">
            <a:extLst>
              <a:ext uri="{FF2B5EF4-FFF2-40B4-BE49-F238E27FC236}">
                <a16:creationId xmlns:a16="http://schemas.microsoft.com/office/drawing/2014/main" id="{F5AA502C-8BF3-154F-A3DE-6A27B6A4592E}"/>
              </a:ext>
            </a:extLst>
          </xdr:cNvPr>
          <xdr:cNvSpPr/>
        </xdr:nvSpPr>
        <xdr:spPr>
          <a:xfrm>
            <a:off x="4749800" y="5092700"/>
            <a:ext cx="4648200" cy="13081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Keep all of</a:t>
            </a:r>
            <a:r>
              <a:rPr lang="en-US" sz="1600" baseline="0"/>
              <a:t> the worksheets in Normal Grid View.</a:t>
            </a:r>
          </a:p>
          <a:p>
            <a:pPr algn="ctr"/>
            <a:r>
              <a:rPr lang="en-US" sz="1600" baseline="0"/>
              <a:t>Use FILE&gt;PRINT to see the preview to confirm your settings. (No need to print it out, though.)</a:t>
            </a:r>
            <a:endParaRPr lang="en-US" sz="1600"/>
          </a:p>
        </xdr:txBody>
      </xdr:sp>
      <xdr:pic>
        <xdr:nvPicPr>
          <xdr:cNvPr id="17" name="Graphic 16" descr="Smiling Face with No Fill">
            <a:extLst>
              <a:ext uri="{FF2B5EF4-FFF2-40B4-BE49-F238E27FC236}">
                <a16:creationId xmlns:a16="http://schemas.microsoft.com/office/drawing/2014/main" id="{4B90C0BE-E355-064D-820E-EDC5BC577C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4991100" y="3721100"/>
            <a:ext cx="660400" cy="660400"/>
          </a:xfrm>
          <a:prstGeom prst="rect">
            <a:avLst/>
          </a:prstGeom>
        </xdr:spPr>
      </xdr:pic>
      <xdr:pic>
        <xdr:nvPicPr>
          <xdr:cNvPr id="19" name="Graphic 18" descr="Sad Face with No Fill">
            <a:extLst>
              <a:ext uri="{FF2B5EF4-FFF2-40B4-BE49-F238E27FC236}">
                <a16:creationId xmlns:a16="http://schemas.microsoft.com/office/drawing/2014/main" id="{B5F0D6D6-4748-DC4C-964C-DE91403127D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 xmlns:asvg="http://schemas.microsoft.com/office/drawing/2016/SVG/main" r:embed="rId5"/>
              </a:ext>
            </a:extLst>
          </a:blip>
          <a:stretch>
            <a:fillRect/>
          </a:stretch>
        </xdr:blipFill>
        <xdr:spPr>
          <a:xfrm>
            <a:off x="5524500" y="3721100"/>
            <a:ext cx="556795" cy="647700"/>
          </a:xfrm>
          <a:prstGeom prst="rect">
            <a:avLst/>
          </a:prstGeom>
        </xdr:spPr>
      </xdr:pic>
      <xdr:pic>
        <xdr:nvPicPr>
          <xdr:cNvPr id="20" name="Graphic 19" descr="Sad Face with No Fill">
            <a:extLst>
              <a:ext uri="{FF2B5EF4-FFF2-40B4-BE49-F238E27FC236}">
                <a16:creationId xmlns:a16="http://schemas.microsoft.com/office/drawing/2014/main" id="{A122F328-F509-2E4A-8AC8-45AC47B40CB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 xmlns:asvg="http://schemas.microsoft.com/office/drawing/2016/SVG/main" r:embed="rId5"/>
              </a:ext>
            </a:extLst>
          </a:blip>
          <a:stretch>
            <a:fillRect/>
          </a:stretch>
        </xdr:blipFill>
        <xdr:spPr>
          <a:xfrm>
            <a:off x="5983705" y="3721100"/>
            <a:ext cx="556795" cy="647700"/>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4:C84"/>
  <sheetViews>
    <sheetView showGridLines="0" zoomScale="48" zoomScaleNormal="48" workbookViewId="0">
      <selection activeCell="S43" sqref="S43"/>
    </sheetView>
  </sheetViews>
  <sheetFormatPr defaultColWidth="11.453125" defaultRowHeight="12.5" x14ac:dyDescent="0.25"/>
  <cols>
    <col min="1" max="1" width="44.81640625" customWidth="1"/>
    <col min="2" max="2" width="5.1796875" customWidth="1"/>
    <col min="3" max="3" width="8.453125" customWidth="1"/>
    <col min="4" max="4" width="10.1796875" customWidth="1"/>
    <col min="5" max="5" width="6.453125" customWidth="1"/>
    <col min="6" max="6" width="25" customWidth="1"/>
    <col min="8" max="8" width="14.7265625" customWidth="1"/>
  </cols>
  <sheetData>
    <row r="4" spans="1:3" x14ac:dyDescent="0.25">
      <c r="A4" s="311"/>
    </row>
    <row r="5" spans="1:3" ht="18" x14ac:dyDescent="0.4">
      <c r="A5" s="311"/>
      <c r="C5" s="312" t="s">
        <v>396</v>
      </c>
    </row>
    <row r="6" spans="1:3" ht="17.5" x14ac:dyDescent="0.35">
      <c r="A6" s="311"/>
      <c r="C6" s="313" t="s">
        <v>397</v>
      </c>
    </row>
    <row r="7" spans="1:3" x14ac:dyDescent="0.25">
      <c r="B7" s="293"/>
    </row>
    <row r="8" spans="1:3" x14ac:dyDescent="0.25">
      <c r="B8" s="293"/>
      <c r="C8" s="295"/>
    </row>
    <row r="9" spans="1:3" x14ac:dyDescent="0.25">
      <c r="B9" s="293"/>
      <c r="C9" s="295"/>
    </row>
    <row r="10" spans="1:3" x14ac:dyDescent="0.25">
      <c r="B10" s="293"/>
      <c r="C10" s="295"/>
    </row>
    <row r="11" spans="1:3" x14ac:dyDescent="0.25">
      <c r="B11" s="293"/>
      <c r="C11" s="295"/>
    </row>
    <row r="12" spans="1:3" x14ac:dyDescent="0.25">
      <c r="B12" s="293"/>
      <c r="C12" s="295"/>
    </row>
    <row r="13" spans="1:3" x14ac:dyDescent="0.25">
      <c r="B13" s="293"/>
      <c r="C13" s="295"/>
    </row>
    <row r="14" spans="1:3" x14ac:dyDescent="0.25">
      <c r="B14" s="293"/>
      <c r="C14" s="295"/>
    </row>
    <row r="15" spans="1:3" x14ac:dyDescent="0.25">
      <c r="B15" s="293"/>
      <c r="C15" s="295"/>
    </row>
    <row r="16" spans="1:3" x14ac:dyDescent="0.25">
      <c r="B16" s="293"/>
    </row>
    <row r="17" spans="2:2" x14ac:dyDescent="0.25">
      <c r="B17" s="293"/>
    </row>
    <row r="18" spans="2:2" x14ac:dyDescent="0.25">
      <c r="B18" s="293"/>
    </row>
    <row r="19" spans="2:2" x14ac:dyDescent="0.25">
      <c r="B19" s="293"/>
    </row>
    <row r="20" spans="2:2" x14ac:dyDescent="0.25">
      <c r="B20" s="293"/>
    </row>
    <row r="21" spans="2:2" x14ac:dyDescent="0.25">
      <c r="B21" s="293"/>
    </row>
    <row r="22" spans="2:2" x14ac:dyDescent="0.25">
      <c r="B22" s="293"/>
    </row>
    <row r="23" spans="2:2" x14ac:dyDescent="0.25">
      <c r="B23" s="293"/>
    </row>
    <row r="24" spans="2:2" x14ac:dyDescent="0.25">
      <c r="B24" s="293"/>
    </row>
    <row r="25" spans="2:2" x14ac:dyDescent="0.25">
      <c r="B25" s="293"/>
    </row>
    <row r="26" spans="2:2" x14ac:dyDescent="0.25">
      <c r="B26" s="293"/>
    </row>
    <row r="27" spans="2:2" x14ac:dyDescent="0.25">
      <c r="B27" s="293"/>
    </row>
    <row r="28" spans="2:2" x14ac:dyDescent="0.25">
      <c r="B28" s="293"/>
    </row>
    <row r="29" spans="2:2" x14ac:dyDescent="0.25">
      <c r="B29" s="293"/>
    </row>
    <row r="30" spans="2:2" x14ac:dyDescent="0.25">
      <c r="B30" s="293"/>
    </row>
    <row r="31" spans="2:2" x14ac:dyDescent="0.25">
      <c r="B31" s="293"/>
    </row>
    <row r="32" spans="2:2" x14ac:dyDescent="0.25">
      <c r="B32" s="293"/>
    </row>
    <row r="33" spans="2:2" x14ac:dyDescent="0.25">
      <c r="B33" s="293"/>
    </row>
    <row r="34" spans="2:2" x14ac:dyDescent="0.25">
      <c r="B34" s="293"/>
    </row>
    <row r="35" spans="2:2" x14ac:dyDescent="0.25">
      <c r="B35" s="293"/>
    </row>
    <row r="36" spans="2:2" x14ac:dyDescent="0.25">
      <c r="B36" s="293"/>
    </row>
    <row r="37" spans="2:2" x14ac:dyDescent="0.25">
      <c r="B37" s="293"/>
    </row>
    <row r="38" spans="2:2" x14ac:dyDescent="0.25">
      <c r="B38" s="293"/>
    </row>
    <row r="39" spans="2:2" x14ac:dyDescent="0.25">
      <c r="B39" s="293"/>
    </row>
    <row r="40" spans="2:2" x14ac:dyDescent="0.25">
      <c r="B40" s="293"/>
    </row>
    <row r="41" spans="2:2" x14ac:dyDescent="0.25">
      <c r="B41" s="293"/>
    </row>
    <row r="42" spans="2:2" x14ac:dyDescent="0.25">
      <c r="B42" s="293"/>
    </row>
    <row r="43" spans="2:2" x14ac:dyDescent="0.25">
      <c r="B43" s="293"/>
    </row>
    <row r="44" spans="2:2" x14ac:dyDescent="0.25">
      <c r="B44" s="293"/>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row r="64" spans="2:2" x14ac:dyDescent="0.25">
      <c r="B64" s="293"/>
    </row>
    <row r="65" spans="2:2" x14ac:dyDescent="0.25">
      <c r="B65" s="293"/>
    </row>
    <row r="66" spans="2:2" x14ac:dyDescent="0.25">
      <c r="B66" s="293"/>
    </row>
    <row r="67" spans="2:2" x14ac:dyDescent="0.25">
      <c r="B67" s="293"/>
    </row>
    <row r="68" spans="2:2" x14ac:dyDescent="0.25">
      <c r="B68" s="293"/>
    </row>
    <row r="69" spans="2:2" x14ac:dyDescent="0.25">
      <c r="B69" s="293"/>
    </row>
    <row r="70" spans="2:2" x14ac:dyDescent="0.25">
      <c r="B70" s="293"/>
    </row>
    <row r="71" spans="2:2" x14ac:dyDescent="0.25">
      <c r="B71" s="293"/>
    </row>
    <row r="72" spans="2:2" x14ac:dyDescent="0.25">
      <c r="B72" s="293"/>
    </row>
    <row r="73" spans="2:2" x14ac:dyDescent="0.25">
      <c r="B73" s="293"/>
    </row>
    <row r="74" spans="2:2" x14ac:dyDescent="0.25">
      <c r="B74" s="293"/>
    </row>
    <row r="75" spans="2:2" x14ac:dyDescent="0.25">
      <c r="B75" s="293"/>
    </row>
    <row r="76" spans="2:2" x14ac:dyDescent="0.25">
      <c r="B76" s="293"/>
    </row>
    <row r="77" spans="2:2" x14ac:dyDescent="0.25">
      <c r="B77" s="293"/>
    </row>
    <row r="78" spans="2:2" x14ac:dyDescent="0.25">
      <c r="B78" s="293"/>
    </row>
    <row r="79" spans="2:2" x14ac:dyDescent="0.25">
      <c r="B79" s="293"/>
    </row>
    <row r="80" spans="2:2" x14ac:dyDescent="0.25">
      <c r="B80" s="293"/>
    </row>
    <row r="81" spans="2:2" x14ac:dyDescent="0.25">
      <c r="B81" s="293"/>
    </row>
    <row r="82" spans="2:2" x14ac:dyDescent="0.25">
      <c r="B82" s="293"/>
    </row>
    <row r="83" spans="2:2" x14ac:dyDescent="0.25">
      <c r="B83" s="293"/>
    </row>
    <row r="84" spans="2:2" x14ac:dyDescent="0.25">
      <c r="B84" s="293"/>
    </row>
  </sheetData>
  <sheetProtection selectLockedCells="1" selectUnlockedCells="1"/>
  <pageMargins left="1" right="1" top="1" bottom="1" header="0.5" footer="0.5"/>
  <pageSetup scale="53" fitToHeight="0" pageOrder="overThenDown" orientation="landscape" horizontalDpi="360" verticalDpi="360" r:id="rId1"/>
  <headerFooter>
    <oddHeader>&amp;C&amp;A</oddHeader>
    <oddFooter>&amp;LDJ Frisby&amp;R&amp;D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200"/>
  <sheetViews>
    <sheetView zoomScale="56" zoomScaleNormal="100" workbookViewId="0">
      <pane xSplit="2" ySplit="3" topLeftCell="C4" activePane="bottomRight" state="frozen"/>
      <selection activeCell="Q43" sqref="Q43"/>
      <selection pane="topRight" activeCell="Q43" sqref="Q43"/>
      <selection pane="bottomLeft" activeCell="Q43" sqref="Q43"/>
      <selection pane="bottomRight" activeCell="Q43" sqref="Q43"/>
    </sheetView>
  </sheetViews>
  <sheetFormatPr defaultColWidth="8.7265625" defaultRowHeight="12.5" x14ac:dyDescent="0.25"/>
  <cols>
    <col min="1" max="1" width="7" style="36" customWidth="1"/>
    <col min="2" max="2" width="8.453125" style="36" customWidth="1"/>
    <col min="3" max="3" width="20.1796875" style="36" customWidth="1"/>
    <col min="4" max="4" width="12" style="102" bestFit="1" customWidth="1"/>
    <col min="5" max="5" width="13.1796875" style="103" customWidth="1"/>
    <col min="6" max="6" width="17" style="104" customWidth="1"/>
    <col min="7" max="7" width="11" style="102" bestFit="1" customWidth="1"/>
    <col min="8" max="8" width="11.453125" style="58" customWidth="1"/>
    <col min="9" max="9" width="10.453125" style="104" customWidth="1"/>
    <col min="10" max="10" width="12.1796875" style="105" customWidth="1"/>
    <col min="11" max="11" width="12.7265625" style="58" bestFit="1" customWidth="1"/>
    <col min="12" max="12" width="12.26953125" style="105" bestFit="1" customWidth="1"/>
    <col min="13" max="13" width="13.26953125" style="105" customWidth="1"/>
    <col min="14" max="14" width="14.7265625" style="104" customWidth="1"/>
    <col min="15" max="16384" width="8.7265625" style="36"/>
  </cols>
  <sheetData>
    <row r="1" spans="1:15" s="28" customFormat="1" ht="36" customHeight="1" x14ac:dyDescent="0.25">
      <c r="A1" s="24" t="s">
        <v>194</v>
      </c>
      <c r="B1" s="25"/>
      <c r="C1" s="25"/>
      <c r="D1" s="59"/>
      <c r="E1" s="60"/>
      <c r="F1" s="61"/>
      <c r="G1" s="59"/>
      <c r="H1" s="27"/>
      <c r="I1" s="61"/>
      <c r="J1" s="62"/>
      <c r="K1" s="27"/>
      <c r="L1" s="62"/>
      <c r="M1" s="62"/>
      <c r="N1" s="63"/>
      <c r="O1" s="310" t="s">
        <v>395</v>
      </c>
    </row>
    <row r="2" spans="1:15" ht="13" x14ac:dyDescent="0.3">
      <c r="A2" s="3"/>
      <c r="B2" s="2"/>
      <c r="C2" s="64"/>
      <c r="D2" s="65" t="s">
        <v>195</v>
      </c>
      <c r="E2" s="66"/>
      <c r="F2" s="67"/>
      <c r="G2" s="68" t="s">
        <v>196</v>
      </c>
      <c r="H2" s="69"/>
      <c r="I2" s="70"/>
      <c r="J2" s="71" t="s">
        <v>197</v>
      </c>
      <c r="K2" s="72"/>
      <c r="L2" s="73"/>
      <c r="M2" s="74"/>
      <c r="N2" s="75"/>
    </row>
    <row r="3" spans="1:15" ht="28.5" customHeight="1" x14ac:dyDescent="0.3">
      <c r="A3" s="3" t="s">
        <v>2</v>
      </c>
      <c r="B3" s="37" t="s">
        <v>3</v>
      </c>
      <c r="C3" s="3" t="s">
        <v>4</v>
      </c>
      <c r="D3" s="76" t="s">
        <v>198</v>
      </c>
      <c r="E3" s="77" t="s">
        <v>199</v>
      </c>
      <c r="F3" s="78" t="s">
        <v>200</v>
      </c>
      <c r="G3" s="79" t="s">
        <v>201</v>
      </c>
      <c r="H3" s="80" t="s">
        <v>202</v>
      </c>
      <c r="I3" s="81" t="s">
        <v>203</v>
      </c>
      <c r="J3" s="82" t="s">
        <v>204</v>
      </c>
      <c r="K3" s="83" t="s">
        <v>205</v>
      </c>
      <c r="L3" s="82" t="s">
        <v>206</v>
      </c>
      <c r="M3" s="84" t="s">
        <v>207</v>
      </c>
      <c r="N3" s="85" t="s">
        <v>208</v>
      </c>
    </row>
    <row r="4" spans="1:15" ht="13" hidden="1" x14ac:dyDescent="0.3">
      <c r="A4" s="41" t="s">
        <v>9</v>
      </c>
      <c r="B4" s="42" t="s">
        <v>10</v>
      </c>
      <c r="C4" s="41" t="s">
        <v>11</v>
      </c>
      <c r="D4" s="86">
        <v>1742000</v>
      </c>
      <c r="E4" s="87">
        <v>0.78902213069771743</v>
      </c>
      <c r="F4" s="88">
        <v>0.78902213069771743</v>
      </c>
      <c r="G4" s="86">
        <v>278752</v>
      </c>
      <c r="H4" s="87">
        <v>0.12621688047539614</v>
      </c>
      <c r="I4" s="88">
        <v>1.8148507438393178</v>
      </c>
      <c r="J4" s="86">
        <v>187196</v>
      </c>
      <c r="K4" s="87">
        <v>8.4760988826886471E-2</v>
      </c>
      <c r="L4" s="89">
        <v>1.2187636316286337</v>
      </c>
      <c r="M4" s="86">
        <v>2208516</v>
      </c>
      <c r="N4" s="88">
        <v>14.378827435788926</v>
      </c>
    </row>
    <row r="5" spans="1:15" ht="13" hidden="1" x14ac:dyDescent="0.3">
      <c r="A5" s="45" t="s">
        <v>12</v>
      </c>
      <c r="B5" s="11" t="s">
        <v>10</v>
      </c>
      <c r="C5" s="45" t="s">
        <v>13</v>
      </c>
      <c r="D5" s="90">
        <v>313960</v>
      </c>
      <c r="E5" s="91">
        <v>0.76407513226998169</v>
      </c>
      <c r="F5" s="92">
        <v>0.76407513226998169</v>
      </c>
      <c r="G5" s="90">
        <v>29409</v>
      </c>
      <c r="H5" s="91">
        <v>7.1571810310000927E-2</v>
      </c>
      <c r="I5" s="92">
        <v>0.78558072443637139</v>
      </c>
      <c r="J5" s="90">
        <v>67533</v>
      </c>
      <c r="K5" s="91">
        <v>0.16435305742001743</v>
      </c>
      <c r="L5" s="93">
        <v>1.80395875627738</v>
      </c>
      <c r="M5" s="90">
        <v>410902</v>
      </c>
      <c r="N5" s="92">
        <v>10.976119243508922</v>
      </c>
    </row>
    <row r="6" spans="1:15" ht="13" hidden="1" x14ac:dyDescent="0.3">
      <c r="A6" s="45" t="s">
        <v>14</v>
      </c>
      <c r="B6" s="11" t="s">
        <v>10</v>
      </c>
      <c r="C6" s="45" t="s">
        <v>15</v>
      </c>
      <c r="D6" s="90">
        <v>422083</v>
      </c>
      <c r="E6" s="91">
        <v>0.88657439984204434</v>
      </c>
      <c r="F6" s="92">
        <v>0.88657439984204434</v>
      </c>
      <c r="G6" s="90">
        <v>23000</v>
      </c>
      <c r="H6" s="91">
        <v>4.8310903770981108E-2</v>
      </c>
      <c r="I6" s="92">
        <v>0.65324206878923008</v>
      </c>
      <c r="J6" s="90">
        <v>31000</v>
      </c>
      <c r="K6" s="91">
        <v>6.5114696386974535E-2</v>
      </c>
      <c r="L6" s="93">
        <v>0.88045670141157095</v>
      </c>
      <c r="M6" s="90">
        <v>476083</v>
      </c>
      <c r="N6" s="92">
        <v>13.521627992842738</v>
      </c>
    </row>
    <row r="7" spans="1:15" ht="13" hidden="1" x14ac:dyDescent="0.3">
      <c r="A7" s="45" t="s">
        <v>16</v>
      </c>
      <c r="B7" s="11" t="s">
        <v>10</v>
      </c>
      <c r="C7" s="45" t="s">
        <v>17</v>
      </c>
      <c r="D7" s="90">
        <v>977398</v>
      </c>
      <c r="E7" s="91">
        <v>0.79205287494550269</v>
      </c>
      <c r="F7" s="92">
        <v>0.79205287494550269</v>
      </c>
      <c r="G7" s="90">
        <v>76070</v>
      </c>
      <c r="H7" s="91">
        <v>6.1644756994698569E-2</v>
      </c>
      <c r="I7" s="92">
        <v>0.65738532268657746</v>
      </c>
      <c r="J7" s="90">
        <v>180538</v>
      </c>
      <c r="K7" s="91">
        <v>0.14630236805979874</v>
      </c>
      <c r="L7" s="93">
        <v>1.560181824466798</v>
      </c>
      <c r="M7" s="90">
        <v>1234006</v>
      </c>
      <c r="N7" s="92">
        <v>10.664091396176847</v>
      </c>
    </row>
    <row r="8" spans="1:15" ht="13" hidden="1" x14ac:dyDescent="0.3">
      <c r="A8" s="45" t="s">
        <v>18</v>
      </c>
      <c r="B8" s="11" t="s">
        <v>10</v>
      </c>
      <c r="C8" s="45" t="s">
        <v>19</v>
      </c>
      <c r="D8" s="90">
        <v>3801986</v>
      </c>
      <c r="E8" s="91">
        <v>0.75597534898869534</v>
      </c>
      <c r="F8" s="92">
        <v>0.75597534898869534</v>
      </c>
      <c r="G8" s="90">
        <v>667336</v>
      </c>
      <c r="H8" s="91">
        <v>0.13269106343177486</v>
      </c>
      <c r="I8" s="92">
        <v>2.6814426693239897</v>
      </c>
      <c r="J8" s="90">
        <v>559924</v>
      </c>
      <c r="K8" s="91">
        <v>0.11133358757952981</v>
      </c>
      <c r="L8" s="93">
        <v>2.2498473110675365</v>
      </c>
      <c r="M8" s="90">
        <v>5029246</v>
      </c>
      <c r="N8" s="92">
        <v>20.208163232505061</v>
      </c>
    </row>
    <row r="9" spans="1:15" ht="13" hidden="1" x14ac:dyDescent="0.3">
      <c r="A9" s="45" t="s">
        <v>20</v>
      </c>
      <c r="B9" s="11" t="s">
        <v>10</v>
      </c>
      <c r="C9" s="45" t="s">
        <v>21</v>
      </c>
      <c r="D9" s="90">
        <v>909599</v>
      </c>
      <c r="E9" s="91">
        <v>0.7638310164774722</v>
      </c>
      <c r="F9" s="92">
        <v>0.7638310164774722</v>
      </c>
      <c r="G9" s="90">
        <v>101223</v>
      </c>
      <c r="H9" s="91">
        <v>8.500148634826904E-2</v>
      </c>
      <c r="I9" s="92">
        <v>1.1315901265483164</v>
      </c>
      <c r="J9" s="90">
        <v>180016</v>
      </c>
      <c r="K9" s="91">
        <v>0.15116749717425879</v>
      </c>
      <c r="L9" s="93">
        <v>2.0124312480436437</v>
      </c>
      <c r="M9" s="90">
        <v>1190838</v>
      </c>
      <c r="N9" s="92">
        <v>13.312592228234136</v>
      </c>
    </row>
    <row r="10" spans="1:15" ht="13" hidden="1" x14ac:dyDescent="0.3">
      <c r="A10" s="45" t="s">
        <v>22</v>
      </c>
      <c r="B10" s="11" t="s">
        <v>10</v>
      </c>
      <c r="C10" s="45" t="s">
        <v>23</v>
      </c>
      <c r="D10" s="90">
        <v>2059665</v>
      </c>
      <c r="E10" s="91">
        <v>0.76331695146849377</v>
      </c>
      <c r="F10" s="92">
        <v>0.76331695146849377</v>
      </c>
      <c r="G10" s="90">
        <v>339886</v>
      </c>
      <c r="H10" s="91">
        <v>0.12596259360955325</v>
      </c>
      <c r="I10" s="92">
        <v>1.8228653255174114</v>
      </c>
      <c r="J10" s="90">
        <v>298758</v>
      </c>
      <c r="K10" s="91">
        <v>0.11072045492195297</v>
      </c>
      <c r="L10" s="93">
        <v>1.6022889996084888</v>
      </c>
      <c r="M10" s="90">
        <v>2698309</v>
      </c>
      <c r="N10" s="92">
        <v>14.471481360313637</v>
      </c>
    </row>
    <row r="11" spans="1:15" ht="13" hidden="1" x14ac:dyDescent="0.3">
      <c r="A11" s="45" t="s">
        <v>24</v>
      </c>
      <c r="B11" s="11" t="s">
        <v>10</v>
      </c>
      <c r="C11" s="45" t="s">
        <v>25</v>
      </c>
      <c r="D11" s="90">
        <v>864985</v>
      </c>
      <c r="E11" s="91">
        <v>0.82230412661231445</v>
      </c>
      <c r="F11" s="92">
        <v>0.82230412661231445</v>
      </c>
      <c r="G11" s="90">
        <v>134154</v>
      </c>
      <c r="H11" s="91">
        <v>0.1275344518130932</v>
      </c>
      <c r="I11" s="92">
        <v>1.626404800872886</v>
      </c>
      <c r="J11" s="90">
        <v>52765</v>
      </c>
      <c r="K11" s="91">
        <v>5.0161421574592358E-2</v>
      </c>
      <c r="L11" s="93">
        <v>0.63969206522398014</v>
      </c>
      <c r="M11" s="90">
        <v>1051904</v>
      </c>
      <c r="N11" s="92">
        <v>12.752670182457416</v>
      </c>
    </row>
    <row r="12" spans="1:15" ht="13" hidden="1" x14ac:dyDescent="0.3">
      <c r="A12" s="45" t="s">
        <v>26</v>
      </c>
      <c r="B12" s="11" t="s">
        <v>10</v>
      </c>
      <c r="C12" s="45" t="s">
        <v>27</v>
      </c>
      <c r="D12" s="90">
        <v>174728</v>
      </c>
      <c r="E12" s="91">
        <v>0.62682015978303374</v>
      </c>
      <c r="F12" s="92">
        <v>0.62682015978303374</v>
      </c>
      <c r="G12" s="90">
        <v>34563</v>
      </c>
      <c r="H12" s="91">
        <v>0.12399149067453982</v>
      </c>
      <c r="I12" s="92">
        <v>1.4495470558631103</v>
      </c>
      <c r="J12" s="90">
        <v>69462</v>
      </c>
      <c r="K12" s="91">
        <v>0.24918834954242644</v>
      </c>
      <c r="L12" s="93">
        <v>2.9131857070961247</v>
      </c>
      <c r="M12" s="90">
        <v>278753</v>
      </c>
      <c r="N12" s="92">
        <v>11.690697869484985</v>
      </c>
    </row>
    <row r="13" spans="1:15" ht="13" hidden="1" x14ac:dyDescent="0.3">
      <c r="A13" s="45" t="s">
        <v>28</v>
      </c>
      <c r="B13" s="11" t="s">
        <v>10</v>
      </c>
      <c r="C13" s="45" t="s">
        <v>29</v>
      </c>
      <c r="D13" s="90">
        <v>1584008</v>
      </c>
      <c r="E13" s="91">
        <v>0.71107511860170303</v>
      </c>
      <c r="F13" s="92">
        <v>0.71107511860170303</v>
      </c>
      <c r="G13" s="90">
        <v>366110</v>
      </c>
      <c r="H13" s="91">
        <v>0.16434999802480132</v>
      </c>
      <c r="I13" s="92">
        <v>3.1758052064086884</v>
      </c>
      <c r="J13" s="90">
        <v>277506</v>
      </c>
      <c r="K13" s="91">
        <v>0.1245748833734957</v>
      </c>
      <c r="L13" s="93">
        <v>2.4072136778827389</v>
      </c>
      <c r="M13" s="90">
        <v>2227624</v>
      </c>
      <c r="N13" s="92">
        <v>19.323427104206242</v>
      </c>
    </row>
    <row r="14" spans="1:15" ht="13" hidden="1" x14ac:dyDescent="0.3">
      <c r="A14" s="45" t="s">
        <v>30</v>
      </c>
      <c r="B14" s="11" t="s">
        <v>10</v>
      </c>
      <c r="C14" s="45" t="s">
        <v>31</v>
      </c>
      <c r="D14" s="90">
        <v>861818</v>
      </c>
      <c r="E14" s="91">
        <v>0.44946376306692898</v>
      </c>
      <c r="F14" s="92">
        <v>0.44946376306692898</v>
      </c>
      <c r="G14" s="90">
        <v>141343</v>
      </c>
      <c r="H14" s="91">
        <v>7.3714585519412387E-2</v>
      </c>
      <c r="I14" s="92">
        <v>2.0902543626146111</v>
      </c>
      <c r="J14" s="90">
        <v>914275</v>
      </c>
      <c r="K14" s="91">
        <v>0.47682165141365868</v>
      </c>
      <c r="L14" s="93">
        <v>13.520777876367939</v>
      </c>
      <c r="M14" s="90">
        <v>1917436</v>
      </c>
      <c r="N14" s="92">
        <v>28.356048506359066</v>
      </c>
    </row>
    <row r="15" spans="1:15" ht="13" hidden="1" x14ac:dyDescent="0.3">
      <c r="A15" s="45" t="s">
        <v>32</v>
      </c>
      <c r="B15" s="11" t="s">
        <v>10</v>
      </c>
      <c r="C15" s="45" t="s">
        <v>33</v>
      </c>
      <c r="D15" s="90">
        <v>718473</v>
      </c>
      <c r="E15" s="91">
        <v>0.68953130263452123</v>
      </c>
      <c r="F15" s="92">
        <v>0.68953130263452123</v>
      </c>
      <c r="G15" s="90">
        <v>76482</v>
      </c>
      <c r="H15" s="91">
        <v>7.3401134194456097E-2</v>
      </c>
      <c r="I15" s="92">
        <v>0.87034992887624463</v>
      </c>
      <c r="J15" s="90">
        <v>247018</v>
      </c>
      <c r="K15" s="91">
        <v>0.23706756317102268</v>
      </c>
      <c r="L15" s="93">
        <v>2.8110156472261734</v>
      </c>
      <c r="M15" s="90">
        <v>1041973</v>
      </c>
      <c r="N15" s="92">
        <v>11.857445234708393</v>
      </c>
    </row>
    <row r="16" spans="1:15" ht="13" hidden="1" x14ac:dyDescent="0.3">
      <c r="A16" s="45" t="s">
        <v>34</v>
      </c>
      <c r="B16" s="11" t="s">
        <v>10</v>
      </c>
      <c r="C16" s="45" t="s">
        <v>35</v>
      </c>
      <c r="D16" s="90">
        <v>1081772</v>
      </c>
      <c r="E16" s="91">
        <v>0.81275009353855221</v>
      </c>
      <c r="F16" s="92">
        <v>0.81275009353855221</v>
      </c>
      <c r="G16" s="90">
        <v>103500</v>
      </c>
      <c r="H16" s="91">
        <v>7.7760965047385347E-2</v>
      </c>
      <c r="I16" s="92">
        <v>1.7925492301563934</v>
      </c>
      <c r="J16" s="90">
        <v>145730</v>
      </c>
      <c r="K16" s="91">
        <v>0.10948894141406249</v>
      </c>
      <c r="L16" s="93">
        <v>2.5239439546926685</v>
      </c>
      <c r="M16" s="90">
        <v>1331002</v>
      </c>
      <c r="N16" s="92">
        <v>23.052044545281351</v>
      </c>
    </row>
    <row r="17" spans="1:14" ht="13" hidden="1" x14ac:dyDescent="0.3">
      <c r="A17" s="45" t="s">
        <v>36</v>
      </c>
      <c r="B17" s="11" t="s">
        <v>10</v>
      </c>
      <c r="C17" s="45" t="s">
        <v>37</v>
      </c>
      <c r="D17" s="90">
        <v>8350236</v>
      </c>
      <c r="E17" s="91">
        <v>0.75539608956519</v>
      </c>
      <c r="F17" s="92">
        <v>0.75539608956519</v>
      </c>
      <c r="G17" s="90">
        <v>1053481</v>
      </c>
      <c r="H17" s="91">
        <v>9.5302148086739813E-2</v>
      </c>
      <c r="I17" s="92">
        <v>3.1678589578202572</v>
      </c>
      <c r="J17" s="90">
        <v>1650399</v>
      </c>
      <c r="K17" s="91">
        <v>0.14930176234807016</v>
      </c>
      <c r="L17" s="93">
        <v>4.9628149497974761</v>
      </c>
      <c r="M17" s="90">
        <v>11054116</v>
      </c>
      <c r="N17" s="92">
        <v>33.240163222102943</v>
      </c>
    </row>
    <row r="18" spans="1:14" ht="13" hidden="1" x14ac:dyDescent="0.3">
      <c r="A18" s="45" t="s">
        <v>38</v>
      </c>
      <c r="B18" s="11" t="s">
        <v>10</v>
      </c>
      <c r="C18" s="45" t="s">
        <v>39</v>
      </c>
      <c r="D18" s="90">
        <v>2158919</v>
      </c>
      <c r="E18" s="91">
        <v>0.65341576143951774</v>
      </c>
      <c r="F18" s="92">
        <v>0.65341576143951774</v>
      </c>
      <c r="G18" s="90">
        <v>277646</v>
      </c>
      <c r="H18" s="91">
        <v>8.403199587415569E-2</v>
      </c>
      <c r="I18" s="92">
        <v>1.7557863051121847</v>
      </c>
      <c r="J18" s="90">
        <v>867486</v>
      </c>
      <c r="K18" s="91">
        <v>0.2625522426863266</v>
      </c>
      <c r="L18" s="93">
        <v>5.485834619178914</v>
      </c>
      <c r="M18" s="90">
        <v>3304051</v>
      </c>
      <c r="N18" s="92">
        <v>20.894259226469025</v>
      </c>
    </row>
    <row r="19" spans="1:14" ht="13" hidden="1" x14ac:dyDescent="0.3">
      <c r="A19" s="45" t="s">
        <v>40</v>
      </c>
      <c r="B19" s="11" t="s">
        <v>10</v>
      </c>
      <c r="C19" s="45" t="s">
        <v>41</v>
      </c>
      <c r="D19" s="90">
        <v>400745</v>
      </c>
      <c r="E19" s="91">
        <v>0.66714889550728085</v>
      </c>
      <c r="F19" s="92">
        <v>0.66714889550728085</v>
      </c>
      <c r="G19" s="90">
        <v>114748</v>
      </c>
      <c r="H19" s="91">
        <v>0.19102921174729434</v>
      </c>
      <c r="I19" s="92">
        <v>2.7645457392728936</v>
      </c>
      <c r="J19" s="90">
        <v>85190</v>
      </c>
      <c r="K19" s="91">
        <v>0.14182189274542478</v>
      </c>
      <c r="L19" s="93">
        <v>2.0524248921868602</v>
      </c>
      <c r="M19" s="90">
        <v>600683</v>
      </c>
      <c r="N19" s="92">
        <v>14.471848122003518</v>
      </c>
    </row>
    <row r="20" spans="1:14" ht="13" hidden="1" x14ac:dyDescent="0.3">
      <c r="A20" s="45" t="s">
        <v>42</v>
      </c>
      <c r="B20" s="11" t="s">
        <v>10</v>
      </c>
      <c r="C20" s="45" t="s">
        <v>43</v>
      </c>
      <c r="D20" s="90">
        <v>344800</v>
      </c>
      <c r="E20" s="91">
        <v>0.6692754433367496</v>
      </c>
      <c r="F20" s="92">
        <v>0.6692754433367496</v>
      </c>
      <c r="G20" s="90">
        <v>89356</v>
      </c>
      <c r="H20" s="91">
        <v>0.17344482747911427</v>
      </c>
      <c r="I20" s="92">
        <v>1.4866897377878345</v>
      </c>
      <c r="J20" s="90">
        <v>81028</v>
      </c>
      <c r="K20" s="91">
        <v>0.15727972918413616</v>
      </c>
      <c r="L20" s="93">
        <v>1.3481299081591906</v>
      </c>
      <c r="M20" s="90">
        <v>515184</v>
      </c>
      <c r="N20" s="92">
        <v>8.5715426593903903</v>
      </c>
    </row>
    <row r="21" spans="1:14" ht="13" hidden="1" x14ac:dyDescent="0.3">
      <c r="A21" s="45" t="s">
        <v>44</v>
      </c>
      <c r="B21" s="11" t="s">
        <v>10</v>
      </c>
      <c r="C21" s="45" t="s">
        <v>45</v>
      </c>
      <c r="D21" s="90">
        <v>5837903</v>
      </c>
      <c r="E21" s="91">
        <v>0.65059480598735475</v>
      </c>
      <c r="F21" s="92">
        <v>0.65059480598735475</v>
      </c>
      <c r="G21" s="90">
        <v>1361411</v>
      </c>
      <c r="H21" s="91">
        <v>0.15172004834853381</v>
      </c>
      <c r="I21" s="92">
        <v>4.8146716508171155</v>
      </c>
      <c r="J21" s="90">
        <v>1773864</v>
      </c>
      <c r="K21" s="91">
        <v>0.19768514566411141</v>
      </c>
      <c r="L21" s="93">
        <v>6.2733243033918864</v>
      </c>
      <c r="M21" s="90">
        <v>8973178</v>
      </c>
      <c r="N21" s="92">
        <v>31.733918511262083</v>
      </c>
    </row>
    <row r="22" spans="1:14" ht="13" hidden="1" x14ac:dyDescent="0.3">
      <c r="A22" s="45" t="s">
        <v>46</v>
      </c>
      <c r="B22" s="11" t="s">
        <v>10</v>
      </c>
      <c r="C22" s="45" t="s">
        <v>47</v>
      </c>
      <c r="D22" s="90">
        <v>475741</v>
      </c>
      <c r="E22" s="91">
        <v>0.64126235708643697</v>
      </c>
      <c r="F22" s="92">
        <v>0.64126235708643697</v>
      </c>
      <c r="G22" s="90">
        <v>59083</v>
      </c>
      <c r="H22" s="91">
        <v>7.9639349653988098E-2</v>
      </c>
      <c r="I22" s="92">
        <v>1.0606599167025708</v>
      </c>
      <c r="J22" s="90">
        <v>207058</v>
      </c>
      <c r="K22" s="91">
        <v>0.27909829325957497</v>
      </c>
      <c r="L22" s="93">
        <v>3.7171118770644838</v>
      </c>
      <c r="M22" s="90">
        <v>741882</v>
      </c>
      <c r="N22" s="92">
        <v>13.318289530374839</v>
      </c>
    </row>
    <row r="23" spans="1:14" ht="13" hidden="1" x14ac:dyDescent="0.3">
      <c r="A23" s="45" t="s">
        <v>48</v>
      </c>
      <c r="B23" s="11" t="s">
        <v>10</v>
      </c>
      <c r="C23" s="45" t="s">
        <v>49</v>
      </c>
      <c r="D23" s="90">
        <v>5114742</v>
      </c>
      <c r="E23" s="91">
        <v>0.65147998499036675</v>
      </c>
      <c r="F23" s="92">
        <v>0.65147998499036675</v>
      </c>
      <c r="G23" s="90">
        <v>1051895</v>
      </c>
      <c r="H23" s="91">
        <v>0.13398301200948981</v>
      </c>
      <c r="I23" s="92">
        <v>2.9181774551063495</v>
      </c>
      <c r="J23" s="90">
        <v>1684321</v>
      </c>
      <c r="K23" s="91">
        <v>0.21453700300014342</v>
      </c>
      <c r="L23" s="93">
        <v>4.6726598846483549</v>
      </c>
      <c r="M23" s="90">
        <v>7850958</v>
      </c>
      <c r="N23" s="92">
        <v>21.780204903138465</v>
      </c>
    </row>
    <row r="24" spans="1:14" ht="13" hidden="1" x14ac:dyDescent="0.3">
      <c r="A24" s="45" t="s">
        <v>50</v>
      </c>
      <c r="B24" s="11" t="s">
        <v>10</v>
      </c>
      <c r="C24" s="45" t="s">
        <v>51</v>
      </c>
      <c r="D24" s="90">
        <v>630812</v>
      </c>
      <c r="E24" s="91">
        <v>0.75525634287123655</v>
      </c>
      <c r="F24" s="92">
        <v>0.75525634287123655</v>
      </c>
      <c r="G24" s="90">
        <v>95307</v>
      </c>
      <c r="H24" s="91">
        <v>0.11410882524433419</v>
      </c>
      <c r="I24" s="92">
        <v>1.5201205799320541</v>
      </c>
      <c r="J24" s="90">
        <v>109110</v>
      </c>
      <c r="K24" s="91">
        <v>0.13063483188442929</v>
      </c>
      <c r="L24" s="93">
        <v>1.740274654289679</v>
      </c>
      <c r="M24" s="90">
        <v>835229</v>
      </c>
      <c r="N24" s="92">
        <v>13.321674083289471</v>
      </c>
    </row>
    <row r="25" spans="1:14" ht="13" hidden="1" x14ac:dyDescent="0.3">
      <c r="A25" s="45" t="s">
        <v>52</v>
      </c>
      <c r="B25" s="11" t="s">
        <v>10</v>
      </c>
      <c r="C25" s="45" t="s">
        <v>53</v>
      </c>
      <c r="D25" s="90">
        <v>2495417</v>
      </c>
      <c r="E25" s="91">
        <v>0.70839821167148642</v>
      </c>
      <c r="F25" s="92">
        <v>0.70839821167148642</v>
      </c>
      <c r="G25" s="90">
        <v>384978</v>
      </c>
      <c r="H25" s="91">
        <v>0.10928743642159428</v>
      </c>
      <c r="I25" s="92">
        <v>1.846328713251163</v>
      </c>
      <c r="J25" s="90">
        <v>642224</v>
      </c>
      <c r="K25" s="91">
        <v>0.18231435190691925</v>
      </c>
      <c r="L25" s="93">
        <v>3.0800633063162439</v>
      </c>
      <c r="M25" s="90">
        <v>3522619</v>
      </c>
      <c r="N25" s="92">
        <v>16.894244880341471</v>
      </c>
    </row>
    <row r="26" spans="1:14" ht="13" hidden="1" x14ac:dyDescent="0.3">
      <c r="A26" s="45" t="s">
        <v>54</v>
      </c>
      <c r="B26" s="11" t="s">
        <v>10</v>
      </c>
      <c r="C26" s="45" t="s">
        <v>55</v>
      </c>
      <c r="D26" s="90">
        <v>564265</v>
      </c>
      <c r="E26" s="91">
        <v>0.6569371534217453</v>
      </c>
      <c r="F26" s="92">
        <v>0.6569371534217453</v>
      </c>
      <c r="G26" s="90">
        <v>144168</v>
      </c>
      <c r="H26" s="91">
        <v>0.16784545476771762</v>
      </c>
      <c r="I26" s="92">
        <v>2.4895182179243656</v>
      </c>
      <c r="J26" s="90">
        <v>150500</v>
      </c>
      <c r="K26" s="91">
        <v>0.17521739181053703</v>
      </c>
      <c r="L26" s="93">
        <v>2.5988603004662405</v>
      </c>
      <c r="M26" s="90">
        <v>858933</v>
      </c>
      <c r="N26" s="92">
        <v>14.832205145916078</v>
      </c>
    </row>
    <row r="27" spans="1:14" ht="13" hidden="1" x14ac:dyDescent="0.3">
      <c r="A27" s="45" t="s">
        <v>56</v>
      </c>
      <c r="B27" s="11" t="s">
        <v>10</v>
      </c>
      <c r="C27" s="45" t="s">
        <v>57</v>
      </c>
      <c r="D27" s="90">
        <v>5266492</v>
      </c>
      <c r="E27" s="91">
        <v>0.69768389526127983</v>
      </c>
      <c r="F27" s="92">
        <v>0.69768389526127983</v>
      </c>
      <c r="G27" s="90">
        <v>1272313</v>
      </c>
      <c r="H27" s="91">
        <v>0.16855096140496648</v>
      </c>
      <c r="I27" s="92">
        <v>3.1381507224357108</v>
      </c>
      <c r="J27" s="90">
        <v>1009731</v>
      </c>
      <c r="K27" s="91">
        <v>0.13376514333375372</v>
      </c>
      <c r="L27" s="93">
        <v>2.4904941371468601</v>
      </c>
      <c r="M27" s="90">
        <v>7548536</v>
      </c>
      <c r="N27" s="92">
        <v>18.618408914891202</v>
      </c>
    </row>
    <row r="28" spans="1:14" ht="13" hidden="1" x14ac:dyDescent="0.3">
      <c r="A28" s="45" t="s">
        <v>58</v>
      </c>
      <c r="B28" s="11" t="s">
        <v>10</v>
      </c>
      <c r="C28" s="45" t="s">
        <v>59</v>
      </c>
      <c r="D28" s="90">
        <v>500129</v>
      </c>
      <c r="E28" s="91">
        <v>0.82234524987914648</v>
      </c>
      <c r="F28" s="92">
        <v>0.82234524987914648</v>
      </c>
      <c r="G28" s="90">
        <v>18590</v>
      </c>
      <c r="H28" s="91">
        <v>3.0566910127693719E-2</v>
      </c>
      <c r="I28" s="92">
        <v>0.48713379801897178</v>
      </c>
      <c r="J28" s="90">
        <v>89455</v>
      </c>
      <c r="K28" s="91">
        <v>0.14708783999315986</v>
      </c>
      <c r="L28" s="93">
        <v>2.3440857397411037</v>
      </c>
      <c r="M28" s="90">
        <v>608174</v>
      </c>
      <c r="N28" s="92">
        <v>15.936638540956974</v>
      </c>
    </row>
    <row r="29" spans="1:14" ht="13" hidden="1" x14ac:dyDescent="0.3">
      <c r="A29" s="45" t="s">
        <v>60</v>
      </c>
      <c r="B29" s="11" t="s">
        <v>10</v>
      </c>
      <c r="C29" s="45" t="s">
        <v>61</v>
      </c>
      <c r="D29" s="90">
        <v>639331</v>
      </c>
      <c r="E29" s="91">
        <v>0.71002775337588331</v>
      </c>
      <c r="F29" s="92">
        <v>0.71002775337588331</v>
      </c>
      <c r="G29" s="90">
        <v>96325</v>
      </c>
      <c r="H29" s="91">
        <v>0.10697654789761792</v>
      </c>
      <c r="I29" s="92">
        <v>0.78112329300334105</v>
      </c>
      <c r="J29" s="90">
        <v>164775</v>
      </c>
      <c r="K29" s="91">
        <v>0.18299569872649876</v>
      </c>
      <c r="L29" s="93">
        <v>1.336201303967044</v>
      </c>
      <c r="M29" s="90">
        <v>900431</v>
      </c>
      <c r="N29" s="92">
        <v>7.3018180933536607</v>
      </c>
    </row>
    <row r="30" spans="1:14" ht="13" hidden="1" x14ac:dyDescent="0.3">
      <c r="A30" s="45" t="s">
        <v>62</v>
      </c>
      <c r="B30" s="11" t="s">
        <v>10</v>
      </c>
      <c r="C30" s="45" t="s">
        <v>63</v>
      </c>
      <c r="D30" s="90">
        <v>978511</v>
      </c>
      <c r="E30" s="91">
        <v>0.67076064841980576</v>
      </c>
      <c r="F30" s="92">
        <v>0.67076064841980576</v>
      </c>
      <c r="G30" s="90">
        <v>160457</v>
      </c>
      <c r="H30" s="91">
        <v>0.10999185636492259</v>
      </c>
      <c r="I30" s="92">
        <v>2.6888929852196939</v>
      </c>
      <c r="J30" s="90">
        <v>319840</v>
      </c>
      <c r="K30" s="91">
        <v>0.21924749521527165</v>
      </c>
      <c r="L30" s="93">
        <v>5.359788182458022</v>
      </c>
      <c r="M30" s="90">
        <v>1458808</v>
      </c>
      <c r="N30" s="92">
        <v>24.44629151724369</v>
      </c>
    </row>
    <row r="31" spans="1:14" ht="13" hidden="1" x14ac:dyDescent="0.3">
      <c r="A31" s="45" t="s">
        <v>64</v>
      </c>
      <c r="B31" s="11" t="s">
        <v>10</v>
      </c>
      <c r="C31" s="45" t="s">
        <v>65</v>
      </c>
      <c r="D31" s="90">
        <v>2086211</v>
      </c>
      <c r="E31" s="91">
        <v>0.748732648727373</v>
      </c>
      <c r="F31" s="92">
        <v>0.748732648727373</v>
      </c>
      <c r="G31" s="90">
        <v>461376</v>
      </c>
      <c r="H31" s="91">
        <v>0.16558597118855209</v>
      </c>
      <c r="I31" s="92">
        <v>4.2216915095116532</v>
      </c>
      <c r="J31" s="90">
        <v>238736</v>
      </c>
      <c r="K31" s="91">
        <v>8.5681380084074957E-2</v>
      </c>
      <c r="L31" s="93">
        <v>2.184486718456907</v>
      </c>
      <c r="M31" s="90">
        <v>2786323</v>
      </c>
      <c r="N31" s="92">
        <v>25.495466066412291</v>
      </c>
    </row>
    <row r="32" spans="1:14" ht="13" hidden="1" x14ac:dyDescent="0.3">
      <c r="A32" s="45" t="s">
        <v>66</v>
      </c>
      <c r="B32" s="11" t="s">
        <v>10</v>
      </c>
      <c r="C32" s="45" t="s">
        <v>67</v>
      </c>
      <c r="D32" s="90">
        <v>1556188</v>
      </c>
      <c r="E32" s="91">
        <v>0.66029533190258338</v>
      </c>
      <c r="F32" s="92">
        <v>0.66029533190258338</v>
      </c>
      <c r="G32" s="90">
        <v>321929</v>
      </c>
      <c r="H32" s="91">
        <v>0.13659546012696844</v>
      </c>
      <c r="I32" s="92">
        <v>2.4798487112727048</v>
      </c>
      <c r="J32" s="90">
        <v>478689</v>
      </c>
      <c r="K32" s="91">
        <v>0.20310920797044815</v>
      </c>
      <c r="L32" s="93">
        <v>3.6873854165061855</v>
      </c>
      <c r="M32" s="90">
        <v>2356806</v>
      </c>
      <c r="N32" s="92">
        <v>18.15469349396848</v>
      </c>
    </row>
    <row r="33" spans="1:14" ht="13" hidden="1" x14ac:dyDescent="0.3">
      <c r="A33" s="45" t="s">
        <v>68</v>
      </c>
      <c r="B33" s="11" t="s">
        <v>10</v>
      </c>
      <c r="C33" s="45" t="s">
        <v>69</v>
      </c>
      <c r="D33" s="90">
        <v>1240964</v>
      </c>
      <c r="E33" s="91">
        <v>0.80282322497169656</v>
      </c>
      <c r="F33" s="92">
        <v>0.80282322497169656</v>
      </c>
      <c r="G33" s="90">
        <v>110342</v>
      </c>
      <c r="H33" s="91">
        <v>7.1384117742196343E-2</v>
      </c>
      <c r="I33" s="92">
        <v>0.62231822591197239</v>
      </c>
      <c r="J33" s="90">
        <v>194444</v>
      </c>
      <c r="K33" s="91">
        <v>0.12579265728610706</v>
      </c>
      <c r="L33" s="93">
        <v>1.0966453854310014</v>
      </c>
      <c r="M33" s="90">
        <v>1545750</v>
      </c>
      <c r="N33" s="92">
        <v>8.7178807498815623</v>
      </c>
    </row>
    <row r="34" spans="1:14" ht="13" x14ac:dyDescent="0.3">
      <c r="A34" s="45" t="s">
        <v>70</v>
      </c>
      <c r="B34" s="11" t="s">
        <v>10</v>
      </c>
      <c r="C34" s="45" t="s">
        <v>71</v>
      </c>
      <c r="D34" s="90">
        <v>436763</v>
      </c>
      <c r="E34" s="91">
        <v>0.73072238562255531</v>
      </c>
      <c r="F34" s="92">
        <v>0.73072238562255531</v>
      </c>
      <c r="G34" s="90">
        <v>93779</v>
      </c>
      <c r="H34" s="91">
        <v>0.15689610750291946</v>
      </c>
      <c r="I34" s="92">
        <v>1.5802608519816663</v>
      </c>
      <c r="J34" s="90">
        <v>67172</v>
      </c>
      <c r="K34" s="91">
        <v>0.11238150687452528</v>
      </c>
      <c r="L34" s="93">
        <v>1.131908870315449</v>
      </c>
      <c r="M34" s="90">
        <v>597714</v>
      </c>
      <c r="N34" s="92">
        <v>10.072020760312753</v>
      </c>
    </row>
    <row r="35" spans="1:14" ht="13" hidden="1" x14ac:dyDescent="0.3">
      <c r="A35" s="45" t="s">
        <v>72</v>
      </c>
      <c r="B35" s="11" t="s">
        <v>10</v>
      </c>
      <c r="C35" s="45" t="s">
        <v>73</v>
      </c>
      <c r="D35" s="90">
        <v>642250</v>
      </c>
      <c r="E35" s="91">
        <v>0.5543672660479505</v>
      </c>
      <c r="F35" s="92">
        <v>0.5543672660479505</v>
      </c>
      <c r="G35" s="90">
        <v>252454</v>
      </c>
      <c r="H35" s="91">
        <v>0.21790927798033366</v>
      </c>
      <c r="I35" s="92">
        <v>3.1657658787384788</v>
      </c>
      <c r="J35" s="90">
        <v>263824</v>
      </c>
      <c r="K35" s="91">
        <v>0.22772345597171584</v>
      </c>
      <c r="L35" s="93">
        <v>3.308345350805693</v>
      </c>
      <c r="M35" s="90">
        <v>1158528</v>
      </c>
      <c r="N35" s="92">
        <v>14.527907705812277</v>
      </c>
    </row>
    <row r="36" spans="1:14" ht="13" hidden="1" x14ac:dyDescent="0.3">
      <c r="A36" s="45" t="s">
        <v>74</v>
      </c>
      <c r="B36" s="11" t="s">
        <v>10</v>
      </c>
      <c r="C36" s="45" t="s">
        <v>75</v>
      </c>
      <c r="D36" s="90">
        <v>280360</v>
      </c>
      <c r="E36" s="91">
        <v>0.61592268671996342</v>
      </c>
      <c r="F36" s="92">
        <v>0.61592268671996342</v>
      </c>
      <c r="G36" s="90">
        <v>37213</v>
      </c>
      <c r="H36" s="91">
        <v>8.1753213514445713E-2</v>
      </c>
      <c r="I36" s="92">
        <v>1.7412034437581883</v>
      </c>
      <c r="J36" s="90">
        <v>137614</v>
      </c>
      <c r="K36" s="91">
        <v>0.30232409976559083</v>
      </c>
      <c r="L36" s="93">
        <v>6.4389855886206249</v>
      </c>
      <c r="M36" s="90">
        <v>455187</v>
      </c>
      <c r="N36" s="92">
        <v>21.298287478944413</v>
      </c>
    </row>
    <row r="37" spans="1:14" ht="13" hidden="1" x14ac:dyDescent="0.3">
      <c r="A37" s="45" t="s">
        <v>76</v>
      </c>
      <c r="B37" s="11" t="s">
        <v>10</v>
      </c>
      <c r="C37" s="45" t="s">
        <v>77</v>
      </c>
      <c r="D37" s="90">
        <v>471415</v>
      </c>
      <c r="E37" s="91">
        <v>0.69142913296900255</v>
      </c>
      <c r="F37" s="92">
        <v>0.69142913296900255</v>
      </c>
      <c r="G37" s="90">
        <v>74036</v>
      </c>
      <c r="H37" s="91">
        <v>0.10858934757802165</v>
      </c>
      <c r="I37" s="92">
        <v>1.6368419889014172</v>
      </c>
      <c r="J37" s="90">
        <v>136347</v>
      </c>
      <c r="K37" s="91">
        <v>0.19998151945297582</v>
      </c>
      <c r="L37" s="93">
        <v>3.0144591099025004</v>
      </c>
      <c r="M37" s="90">
        <v>681798</v>
      </c>
      <c r="N37" s="92">
        <v>15.073688399548981</v>
      </c>
    </row>
    <row r="38" spans="1:14" ht="13" hidden="1" x14ac:dyDescent="0.3">
      <c r="A38" s="45" t="s">
        <v>78</v>
      </c>
      <c r="B38" s="11" t="s">
        <v>10</v>
      </c>
      <c r="C38" s="45" t="s">
        <v>79</v>
      </c>
      <c r="D38" s="90">
        <v>23004759</v>
      </c>
      <c r="E38" s="91">
        <v>0.68517322912435785</v>
      </c>
      <c r="F38" s="92">
        <v>0.68517322912435785</v>
      </c>
      <c r="G38" s="90">
        <v>3439387</v>
      </c>
      <c r="H38" s="91">
        <v>0.10243862572080577</v>
      </c>
      <c r="I38" s="92">
        <v>3.4675889005279941</v>
      </c>
      <c r="J38" s="90">
        <v>7130953</v>
      </c>
      <c r="K38" s="91">
        <v>0.21238814515483634</v>
      </c>
      <c r="L38" s="93">
        <v>7.1894245901920319</v>
      </c>
      <c r="M38" s="90">
        <v>33575099</v>
      </c>
      <c r="N38" s="92">
        <v>33.8504043384849</v>
      </c>
    </row>
    <row r="39" spans="1:14" ht="13" hidden="1" x14ac:dyDescent="0.3">
      <c r="A39" s="45" t="s">
        <v>80</v>
      </c>
      <c r="B39" s="11" t="s">
        <v>10</v>
      </c>
      <c r="C39" s="45" t="s">
        <v>81</v>
      </c>
      <c r="D39" s="90">
        <v>613880</v>
      </c>
      <c r="E39" s="91">
        <v>0.61032121698376762</v>
      </c>
      <c r="F39" s="92">
        <v>0.61032121698376762</v>
      </c>
      <c r="G39" s="90">
        <v>72788</v>
      </c>
      <c r="H39" s="91">
        <v>7.2366033657741705E-2</v>
      </c>
      <c r="I39" s="92">
        <v>1.6155007102272727</v>
      </c>
      <c r="J39" s="90">
        <v>319163</v>
      </c>
      <c r="K39" s="91">
        <v>0.31731274935849063</v>
      </c>
      <c r="L39" s="93">
        <v>7.0836958451704541</v>
      </c>
      <c r="M39" s="90">
        <v>1005831</v>
      </c>
      <c r="N39" s="92">
        <v>22.324018998579547</v>
      </c>
    </row>
    <row r="40" spans="1:14" ht="13" hidden="1" x14ac:dyDescent="0.3">
      <c r="A40" s="45" t="s">
        <v>82</v>
      </c>
      <c r="B40" s="11" t="s">
        <v>10</v>
      </c>
      <c r="C40" s="45" t="s">
        <v>83</v>
      </c>
      <c r="D40" s="90">
        <v>2915085</v>
      </c>
      <c r="E40" s="91">
        <v>0.75020517448903257</v>
      </c>
      <c r="F40" s="92">
        <v>0.75020517448903257</v>
      </c>
      <c r="G40" s="90">
        <v>563198</v>
      </c>
      <c r="H40" s="91">
        <v>0.14494056051946141</v>
      </c>
      <c r="I40" s="92">
        <v>2.6341173664345279</v>
      </c>
      <c r="J40" s="90">
        <v>407434</v>
      </c>
      <c r="K40" s="91">
        <v>0.10485426499150607</v>
      </c>
      <c r="L40" s="93">
        <v>1.9055979869883868</v>
      </c>
      <c r="M40" s="90">
        <v>3885717</v>
      </c>
      <c r="N40" s="92">
        <v>18.173776594998341</v>
      </c>
    </row>
    <row r="41" spans="1:14" ht="13" hidden="1" x14ac:dyDescent="0.3">
      <c r="A41" s="45" t="s">
        <v>84</v>
      </c>
      <c r="B41" s="11" t="s">
        <v>10</v>
      </c>
      <c r="C41" s="45" t="s">
        <v>85</v>
      </c>
      <c r="D41" s="90">
        <v>1425898</v>
      </c>
      <c r="E41" s="91">
        <v>0.63617904768873357</v>
      </c>
      <c r="F41" s="92">
        <v>0.63617904768873357</v>
      </c>
      <c r="G41" s="90">
        <v>167983</v>
      </c>
      <c r="H41" s="91">
        <v>7.4947341933221404E-2</v>
      </c>
      <c r="I41" s="92">
        <v>0.86622663400799282</v>
      </c>
      <c r="J41" s="90">
        <v>647466</v>
      </c>
      <c r="K41" s="91">
        <v>0.28887361037804499</v>
      </c>
      <c r="L41" s="93">
        <v>3.3387443599329636</v>
      </c>
      <c r="M41" s="90">
        <v>2241347</v>
      </c>
      <c r="N41" s="92">
        <v>11.557803274461776</v>
      </c>
    </row>
    <row r="42" spans="1:14" ht="13" hidden="1" x14ac:dyDescent="0.3">
      <c r="A42" s="45" t="s">
        <v>86</v>
      </c>
      <c r="B42" s="11" t="s">
        <v>10</v>
      </c>
      <c r="C42" s="45" t="s">
        <v>87</v>
      </c>
      <c r="D42" s="90">
        <v>1504920</v>
      </c>
      <c r="E42" s="91">
        <v>0.82863199625581585</v>
      </c>
      <c r="F42" s="92">
        <v>0.82863199625581585</v>
      </c>
      <c r="G42" s="90">
        <v>198767</v>
      </c>
      <c r="H42" s="91">
        <v>0.10944415384191834</v>
      </c>
      <c r="I42" s="92">
        <v>2.3852707875820522</v>
      </c>
      <c r="J42" s="90">
        <v>112463</v>
      </c>
      <c r="K42" s="91">
        <v>6.1923849902265779E-2</v>
      </c>
      <c r="L42" s="93">
        <v>1.3495937886260816</v>
      </c>
      <c r="M42" s="90">
        <v>1816150</v>
      </c>
      <c r="N42" s="92">
        <v>21.794410243486819</v>
      </c>
    </row>
    <row r="43" spans="1:14" ht="13" hidden="1" x14ac:dyDescent="0.3">
      <c r="A43" s="45" t="s">
        <v>88</v>
      </c>
      <c r="B43" s="11" t="s">
        <v>10</v>
      </c>
      <c r="C43" s="45" t="s">
        <v>89</v>
      </c>
      <c r="D43" s="90">
        <v>584871</v>
      </c>
      <c r="E43" s="91">
        <v>0.77483906951110781</v>
      </c>
      <c r="F43" s="92">
        <v>0.77483906951110781</v>
      </c>
      <c r="G43" s="90">
        <v>93367</v>
      </c>
      <c r="H43" s="91">
        <v>0.12369291587896067</v>
      </c>
      <c r="I43" s="92">
        <v>1.6802296285632019</v>
      </c>
      <c r="J43" s="90">
        <v>76591</v>
      </c>
      <c r="K43" s="91">
        <v>0.10146801460993152</v>
      </c>
      <c r="L43" s="93">
        <v>1.3783292542470487</v>
      </c>
      <c r="M43" s="90">
        <v>754829</v>
      </c>
      <c r="N43" s="92">
        <v>13.583879211056724</v>
      </c>
    </row>
    <row r="44" spans="1:14" ht="13" hidden="1" x14ac:dyDescent="0.3">
      <c r="A44" s="45" t="s">
        <v>90</v>
      </c>
      <c r="B44" s="11" t="s">
        <v>10</v>
      </c>
      <c r="C44" s="45" t="s">
        <v>91</v>
      </c>
      <c r="D44" s="90">
        <v>367255</v>
      </c>
      <c r="E44" s="91">
        <v>0.76586449231539211</v>
      </c>
      <c r="F44" s="92">
        <v>0.76586449231539211</v>
      </c>
      <c r="G44" s="90">
        <v>77500</v>
      </c>
      <c r="H44" s="91">
        <v>0.16161658290409359</v>
      </c>
      <c r="I44" s="92">
        <v>1.9774443764033476</v>
      </c>
      <c r="J44" s="90">
        <v>34775</v>
      </c>
      <c r="K44" s="91">
        <v>7.2518924780514249E-2</v>
      </c>
      <c r="L44" s="93">
        <v>0.88729842825066341</v>
      </c>
      <c r="M44" s="90">
        <v>479530</v>
      </c>
      <c r="N44" s="92">
        <v>12.235405184731578</v>
      </c>
    </row>
    <row r="45" spans="1:14" ht="13" hidden="1" x14ac:dyDescent="0.3">
      <c r="A45" s="45" t="s">
        <v>92</v>
      </c>
      <c r="B45" s="11" t="s">
        <v>10</v>
      </c>
      <c r="C45" s="45" t="s">
        <v>93</v>
      </c>
      <c r="D45" s="90">
        <v>1394571</v>
      </c>
      <c r="E45" s="91">
        <v>0.59743345885437416</v>
      </c>
      <c r="F45" s="92">
        <v>0.59743345885437416</v>
      </c>
      <c r="G45" s="90">
        <v>272667</v>
      </c>
      <c r="H45" s="91">
        <v>0.11681039468441955</v>
      </c>
      <c r="I45" s="92">
        <v>1.6118595673994904</v>
      </c>
      <c r="J45" s="90">
        <v>667032</v>
      </c>
      <c r="K45" s="91">
        <v>0.28575614646120628</v>
      </c>
      <c r="L45" s="93">
        <v>3.9431317723142767</v>
      </c>
      <c r="M45" s="90">
        <v>2334270</v>
      </c>
      <c r="N45" s="92">
        <v>13.798939484402618</v>
      </c>
    </row>
    <row r="46" spans="1:14" ht="13" hidden="1" x14ac:dyDescent="0.3">
      <c r="A46" s="45" t="s">
        <v>94</v>
      </c>
      <c r="B46" s="11" t="s">
        <v>10</v>
      </c>
      <c r="C46" s="45" t="s">
        <v>95</v>
      </c>
      <c r="D46" s="90">
        <v>348029</v>
      </c>
      <c r="E46" s="91">
        <v>0.68645179360035657</v>
      </c>
      <c r="F46" s="92">
        <v>0.68645179360035657</v>
      </c>
      <c r="G46" s="90">
        <v>58335</v>
      </c>
      <c r="H46" s="91">
        <v>0.11505985242516228</v>
      </c>
      <c r="I46" s="92">
        <v>2.8313837790613019</v>
      </c>
      <c r="J46" s="90">
        <v>100633</v>
      </c>
      <c r="K46" s="91">
        <v>0.19848835397448111</v>
      </c>
      <c r="L46" s="93">
        <v>4.8843857690627575</v>
      </c>
      <c r="M46" s="90">
        <v>506997</v>
      </c>
      <c r="N46" s="92">
        <v>24.60792117652769</v>
      </c>
    </row>
    <row r="47" spans="1:14" ht="13" hidden="1" x14ac:dyDescent="0.3">
      <c r="A47" s="45" t="s">
        <v>96</v>
      </c>
      <c r="B47" s="11" t="s">
        <v>10</v>
      </c>
      <c r="C47" s="45" t="s">
        <v>97</v>
      </c>
      <c r="D47" s="90">
        <v>1870010</v>
      </c>
      <c r="E47" s="91">
        <v>0.74823834825067215</v>
      </c>
      <c r="F47" s="92">
        <v>0.74823834825067215</v>
      </c>
      <c r="G47" s="90">
        <v>276975</v>
      </c>
      <c r="H47" s="91">
        <v>0.11082471029926573</v>
      </c>
      <c r="I47" s="92">
        <v>1.9430024552788496</v>
      </c>
      <c r="J47" s="90">
        <v>352232</v>
      </c>
      <c r="K47" s="91">
        <v>0.14093694145006216</v>
      </c>
      <c r="L47" s="93">
        <v>2.4709365135040335</v>
      </c>
      <c r="M47" s="90">
        <v>2499217</v>
      </c>
      <c r="N47" s="92">
        <v>17.532213258505788</v>
      </c>
    </row>
    <row r="48" spans="1:14" ht="13" hidden="1" x14ac:dyDescent="0.3">
      <c r="A48" s="45" t="s">
        <v>98</v>
      </c>
      <c r="B48" s="11" t="s">
        <v>10</v>
      </c>
      <c r="C48" s="45" t="s">
        <v>99</v>
      </c>
      <c r="D48" s="90">
        <v>652764</v>
      </c>
      <c r="E48" s="91">
        <v>0.64336000678088379</v>
      </c>
      <c r="F48" s="92">
        <v>0.64336000678088379</v>
      </c>
      <c r="G48" s="90">
        <v>85492</v>
      </c>
      <c r="H48" s="91">
        <v>8.4260366226861963E-2</v>
      </c>
      <c r="I48" s="92">
        <v>0.63795239161256623</v>
      </c>
      <c r="J48" s="90">
        <v>276361</v>
      </c>
      <c r="K48" s="91">
        <v>0.27237962699225421</v>
      </c>
      <c r="L48" s="93">
        <v>2.0622416237594208</v>
      </c>
      <c r="M48" s="90">
        <v>1014617</v>
      </c>
      <c r="N48" s="92">
        <v>7.5712036415192898</v>
      </c>
    </row>
    <row r="49" spans="1:14" ht="13" x14ac:dyDescent="0.3">
      <c r="A49" s="45" t="s">
        <v>100</v>
      </c>
      <c r="B49" s="11" t="s">
        <v>10</v>
      </c>
      <c r="C49" s="45" t="s">
        <v>101</v>
      </c>
      <c r="D49" s="90">
        <v>1302388</v>
      </c>
      <c r="E49" s="91">
        <v>0.72583729257520235</v>
      </c>
      <c r="F49" s="92">
        <v>0.72583729257520235</v>
      </c>
      <c r="G49" s="90">
        <v>163322</v>
      </c>
      <c r="H49" s="91">
        <v>9.102141473813273E-2</v>
      </c>
      <c r="I49" s="92">
        <v>1.7703514210765929</v>
      </c>
      <c r="J49" s="90">
        <v>328615</v>
      </c>
      <c r="K49" s="91">
        <v>0.1831412926866649</v>
      </c>
      <c r="L49" s="93">
        <v>3.5620677694192122</v>
      </c>
      <c r="M49" s="90">
        <v>1794325</v>
      </c>
      <c r="N49" s="92">
        <v>19.449834153532638</v>
      </c>
    </row>
    <row r="50" spans="1:14" ht="13" hidden="1" x14ac:dyDescent="0.3">
      <c r="A50" s="45" t="s">
        <v>102</v>
      </c>
      <c r="B50" s="11" t="s">
        <v>10</v>
      </c>
      <c r="C50" s="45" t="s">
        <v>103</v>
      </c>
      <c r="D50" s="90">
        <v>2077352</v>
      </c>
      <c r="E50" s="91">
        <v>0.74771799287034746</v>
      </c>
      <c r="F50" s="92">
        <v>0.74771799287034746</v>
      </c>
      <c r="G50" s="90">
        <v>214529</v>
      </c>
      <c r="H50" s="91">
        <v>7.7217146296093664E-2</v>
      </c>
      <c r="I50" s="92">
        <v>1.5470915725556373</v>
      </c>
      <c r="J50" s="90">
        <v>486375</v>
      </c>
      <c r="K50" s="91">
        <v>0.17506486083355891</v>
      </c>
      <c r="L50" s="93">
        <v>3.5075288823503961</v>
      </c>
      <c r="M50" s="90">
        <v>2778256</v>
      </c>
      <c r="N50" s="92">
        <v>20.035596324982333</v>
      </c>
    </row>
    <row r="51" spans="1:14" ht="13" hidden="1" x14ac:dyDescent="0.3">
      <c r="A51" s="45" t="s">
        <v>104</v>
      </c>
      <c r="B51" s="11" t="s">
        <v>10</v>
      </c>
      <c r="C51" s="45" t="s">
        <v>105</v>
      </c>
      <c r="D51" s="90">
        <v>429761</v>
      </c>
      <c r="E51" s="91">
        <v>0.72291675778240549</v>
      </c>
      <c r="F51" s="92">
        <v>0.72291675778240549</v>
      </c>
      <c r="G51" s="90">
        <v>82082</v>
      </c>
      <c r="H51" s="91">
        <v>0.13807314603301699</v>
      </c>
      <c r="I51" s="92">
        <v>1.2105239871989617</v>
      </c>
      <c r="J51" s="90">
        <v>82639</v>
      </c>
      <c r="K51" s="91">
        <v>0.13901009618457749</v>
      </c>
      <c r="L51" s="93">
        <v>1.2187384783281963</v>
      </c>
      <c r="M51" s="90">
        <v>594482</v>
      </c>
      <c r="N51" s="92">
        <v>8.767265916498296</v>
      </c>
    </row>
    <row r="52" spans="1:14" ht="13" hidden="1" x14ac:dyDescent="0.3">
      <c r="A52" s="45" t="s">
        <v>106</v>
      </c>
      <c r="B52" s="11" t="s">
        <v>10</v>
      </c>
      <c r="C52" s="45" t="s">
        <v>107</v>
      </c>
      <c r="D52" s="90">
        <v>632523</v>
      </c>
      <c r="E52" s="91">
        <v>0.76245345586790569</v>
      </c>
      <c r="F52" s="92">
        <v>0.76245345586790569</v>
      </c>
      <c r="G52" s="90">
        <v>108717</v>
      </c>
      <c r="H52" s="91">
        <v>0.13104923040204244</v>
      </c>
      <c r="I52" s="92">
        <v>1.6904358372335297</v>
      </c>
      <c r="J52" s="90">
        <v>88349</v>
      </c>
      <c r="K52" s="91">
        <v>0.10649731373005186</v>
      </c>
      <c r="L52" s="93">
        <v>1.3737347037146455</v>
      </c>
      <c r="M52" s="90">
        <v>829589</v>
      </c>
      <c r="N52" s="92">
        <v>12.899242765848273</v>
      </c>
    </row>
    <row r="53" spans="1:14" ht="13" hidden="1" x14ac:dyDescent="0.3">
      <c r="A53" s="45" t="s">
        <v>108</v>
      </c>
      <c r="B53" s="11" t="s">
        <v>10</v>
      </c>
      <c r="C53" s="45" t="s">
        <v>109</v>
      </c>
      <c r="D53" s="90">
        <v>267067</v>
      </c>
      <c r="E53" s="91">
        <v>0.62997454786487483</v>
      </c>
      <c r="F53" s="92">
        <v>0.62997454786487483</v>
      </c>
      <c r="G53" s="90">
        <v>53397</v>
      </c>
      <c r="H53" s="91">
        <v>0.12595622421467542</v>
      </c>
      <c r="I53" s="92">
        <v>1.4741186538939348</v>
      </c>
      <c r="J53" s="90">
        <v>103469</v>
      </c>
      <c r="K53" s="91">
        <v>0.24406922792044969</v>
      </c>
      <c r="L53" s="93">
        <v>2.8564448002650251</v>
      </c>
      <c r="M53" s="90">
        <v>423933</v>
      </c>
      <c r="N53" s="92">
        <v>11.703420478701377</v>
      </c>
    </row>
    <row r="54" spans="1:14" ht="13" hidden="1" x14ac:dyDescent="0.3">
      <c r="A54" s="45" t="s">
        <v>110</v>
      </c>
      <c r="B54" s="11" t="s">
        <v>10</v>
      </c>
      <c r="C54" s="45" t="s">
        <v>111</v>
      </c>
      <c r="D54" s="90">
        <v>854220</v>
      </c>
      <c r="E54" s="91"/>
      <c r="F54" s="92"/>
      <c r="G54" s="90">
        <v>109000</v>
      </c>
      <c r="H54" s="91"/>
      <c r="I54" s="92"/>
      <c r="J54" s="90">
        <v>229148</v>
      </c>
      <c r="K54" s="91"/>
      <c r="L54" s="93"/>
      <c r="M54" s="90">
        <v>1192368</v>
      </c>
      <c r="N54" s="92"/>
    </row>
    <row r="55" spans="1:14" ht="13" hidden="1" x14ac:dyDescent="0.3">
      <c r="A55" s="45" t="s">
        <v>112</v>
      </c>
      <c r="B55" s="11" t="s">
        <v>10</v>
      </c>
      <c r="C55" s="45" t="s">
        <v>113</v>
      </c>
      <c r="D55" s="90">
        <v>923031</v>
      </c>
      <c r="E55" s="91">
        <v>0.78018399214263612</v>
      </c>
      <c r="F55" s="92">
        <v>0.78018399214263612</v>
      </c>
      <c r="G55" s="90">
        <v>118989</v>
      </c>
      <c r="H55" s="91">
        <v>0.10057442603884391</v>
      </c>
      <c r="I55" s="92">
        <v>3.5818482841661647</v>
      </c>
      <c r="J55" s="90">
        <v>141074</v>
      </c>
      <c r="K55" s="91">
        <v>0.11924158181851992</v>
      </c>
      <c r="L55" s="93">
        <v>4.2466586393738712</v>
      </c>
      <c r="M55" s="90">
        <v>1183094</v>
      </c>
      <c r="N55" s="92">
        <v>35.61390728476821</v>
      </c>
    </row>
    <row r="56" spans="1:14" ht="13" hidden="1" x14ac:dyDescent="0.3">
      <c r="A56" s="45" t="s">
        <v>114</v>
      </c>
      <c r="B56" s="11" t="s">
        <v>10</v>
      </c>
      <c r="C56" s="45" t="s">
        <v>115</v>
      </c>
      <c r="D56" s="90">
        <v>3029623</v>
      </c>
      <c r="E56" s="91">
        <v>0.7042670410827071</v>
      </c>
      <c r="F56" s="92">
        <v>0.7042670410827071</v>
      </c>
      <c r="G56" s="90">
        <v>420892</v>
      </c>
      <c r="H56" s="91">
        <v>9.7840676366459697E-2</v>
      </c>
      <c r="I56" s="92">
        <v>1.9896662081223793</v>
      </c>
      <c r="J56" s="90">
        <v>851295</v>
      </c>
      <c r="K56" s="91">
        <v>0.19789228255083324</v>
      </c>
      <c r="L56" s="93">
        <v>4.0242933927077278</v>
      </c>
      <c r="M56" s="90">
        <v>4301810</v>
      </c>
      <c r="N56" s="92">
        <v>20.335777327112257</v>
      </c>
    </row>
    <row r="57" spans="1:14" ht="13" hidden="1" x14ac:dyDescent="0.3">
      <c r="A57" s="45" t="s">
        <v>116</v>
      </c>
      <c r="B57" s="11" t="s">
        <v>10</v>
      </c>
      <c r="C57" s="45" t="s">
        <v>117</v>
      </c>
      <c r="D57" s="90">
        <v>1347078</v>
      </c>
      <c r="E57" s="91">
        <v>0.6373255262717149</v>
      </c>
      <c r="F57" s="92">
        <v>0.6373255262717149</v>
      </c>
      <c r="G57" s="90">
        <v>115497</v>
      </c>
      <c r="H57" s="91">
        <v>5.4643596219227285E-2</v>
      </c>
      <c r="I57" s="92">
        <v>1.2923608857657578</v>
      </c>
      <c r="J57" s="90">
        <v>651067</v>
      </c>
      <c r="K57" s="91">
        <v>0.30803087750905783</v>
      </c>
      <c r="L57" s="93">
        <v>7.2851548075954753</v>
      </c>
      <c r="M57" s="90">
        <v>2113642</v>
      </c>
      <c r="N57" s="92">
        <v>23.650728999988811</v>
      </c>
    </row>
    <row r="58" spans="1:14" ht="13" hidden="1" x14ac:dyDescent="0.3">
      <c r="A58" s="45" t="s">
        <v>118</v>
      </c>
      <c r="B58" s="11" t="s">
        <v>10</v>
      </c>
      <c r="C58" s="45" t="s">
        <v>119</v>
      </c>
      <c r="D58" s="90">
        <v>13257586</v>
      </c>
      <c r="E58" s="91">
        <v>0.71663564463924334</v>
      </c>
      <c r="F58" s="92">
        <v>0.71663564463924334</v>
      </c>
      <c r="G58" s="90">
        <v>1616069</v>
      </c>
      <c r="H58" s="91">
        <v>8.7356223794927482E-2</v>
      </c>
      <c r="I58" s="92">
        <v>1.6753495691549798</v>
      </c>
      <c r="J58" s="90">
        <v>3626103</v>
      </c>
      <c r="K58" s="91">
        <v>0.19600813156582914</v>
      </c>
      <c r="L58" s="93">
        <v>3.7591155444238953</v>
      </c>
      <c r="M58" s="90">
        <v>18499758</v>
      </c>
      <c r="N58" s="92">
        <v>19.178365276959951</v>
      </c>
    </row>
    <row r="59" spans="1:14" ht="13" hidden="1" x14ac:dyDescent="0.3">
      <c r="A59" s="45" t="s">
        <v>120</v>
      </c>
      <c r="B59" s="11" t="s">
        <v>10</v>
      </c>
      <c r="C59" s="45" t="s">
        <v>121</v>
      </c>
      <c r="D59" s="90">
        <v>340640</v>
      </c>
      <c r="E59" s="91">
        <v>0.74655913035855181</v>
      </c>
      <c r="F59" s="92">
        <v>0.74655913035855181</v>
      </c>
      <c r="G59" s="90">
        <v>16942</v>
      </c>
      <c r="H59" s="91">
        <v>3.7130709213640749E-2</v>
      </c>
      <c r="I59" s="92">
        <v>0.82833814110399451</v>
      </c>
      <c r="J59" s="90">
        <v>98698</v>
      </c>
      <c r="K59" s="91">
        <v>0.21631016042780749</v>
      </c>
      <c r="L59" s="93">
        <v>4.8256001564562654</v>
      </c>
      <c r="M59" s="90">
        <v>456280</v>
      </c>
      <c r="N59" s="92">
        <v>22.308707769031439</v>
      </c>
    </row>
    <row r="60" spans="1:14" ht="13" hidden="1" x14ac:dyDescent="0.3">
      <c r="A60" s="45" t="s">
        <v>122</v>
      </c>
      <c r="B60" s="11" t="s">
        <v>10</v>
      </c>
      <c r="C60" s="45" t="s">
        <v>123</v>
      </c>
      <c r="D60" s="90">
        <v>1193056</v>
      </c>
      <c r="E60" s="91">
        <v>0.77687837182271335</v>
      </c>
      <c r="F60" s="92">
        <v>0.77687837182271335</v>
      </c>
      <c r="G60" s="90">
        <v>198977</v>
      </c>
      <c r="H60" s="91">
        <v>0.12956720203424485</v>
      </c>
      <c r="I60" s="92">
        <v>1.5905308510723335</v>
      </c>
      <c r="J60" s="90">
        <v>143672</v>
      </c>
      <c r="K60" s="91">
        <v>9.3554426143041797E-2</v>
      </c>
      <c r="L60" s="93">
        <v>1.1484480539723902</v>
      </c>
      <c r="M60" s="90">
        <v>1535705</v>
      </c>
      <c r="N60" s="92">
        <v>12.275721217256457</v>
      </c>
    </row>
    <row r="61" spans="1:14" ht="13" hidden="1" x14ac:dyDescent="0.3">
      <c r="A61" s="45" t="s">
        <v>124</v>
      </c>
      <c r="B61" s="11" t="s">
        <v>10</v>
      </c>
      <c r="C61" s="45" t="s">
        <v>125</v>
      </c>
      <c r="D61" s="90">
        <v>1144203</v>
      </c>
      <c r="E61" s="91">
        <v>0.72633743941649398</v>
      </c>
      <c r="F61" s="92">
        <v>0.72633743941649398</v>
      </c>
      <c r="G61" s="90">
        <v>100623</v>
      </c>
      <c r="H61" s="91">
        <v>6.3875249554848107E-2</v>
      </c>
      <c r="I61" s="92">
        <v>1.236200351364301</v>
      </c>
      <c r="J61" s="90">
        <v>330479</v>
      </c>
      <c r="K61" s="91">
        <v>0.20978731102865794</v>
      </c>
      <c r="L61" s="93">
        <v>4.0600882096391757</v>
      </c>
      <c r="M61" s="90">
        <v>1575305</v>
      </c>
      <c r="N61" s="92">
        <v>19.353354546236346</v>
      </c>
    </row>
    <row r="62" spans="1:14" ht="13" x14ac:dyDescent="0.3">
      <c r="A62" s="16" t="s">
        <v>126</v>
      </c>
      <c r="B62" s="16" t="s">
        <v>127</v>
      </c>
      <c r="C62" s="16" t="s">
        <v>128</v>
      </c>
      <c r="D62" s="94">
        <v>780500</v>
      </c>
      <c r="E62" s="95">
        <v>0.66207919162717943</v>
      </c>
      <c r="F62" s="96">
        <v>0.66207919162717943</v>
      </c>
      <c r="G62" s="94">
        <v>83311</v>
      </c>
      <c r="H62" s="95">
        <v>7.0670697672840413E-2</v>
      </c>
      <c r="I62" s="96">
        <v>1.0634541741128414</v>
      </c>
      <c r="J62" s="94">
        <v>315051</v>
      </c>
      <c r="K62" s="95">
        <v>0.26725011069998017</v>
      </c>
      <c r="L62" s="97">
        <v>4.0215853969874908</v>
      </c>
      <c r="M62" s="94">
        <v>1178862</v>
      </c>
      <c r="N62" s="96">
        <v>15.048021444983405</v>
      </c>
    </row>
    <row r="63" spans="1:14" ht="13" x14ac:dyDescent="0.3">
      <c r="A63" s="16" t="s">
        <v>129</v>
      </c>
      <c r="B63" s="16" t="s">
        <v>127</v>
      </c>
      <c r="C63" s="16" t="s">
        <v>130</v>
      </c>
      <c r="D63" s="94">
        <v>467621</v>
      </c>
      <c r="E63" s="95">
        <v>0.59831363994037601</v>
      </c>
      <c r="F63" s="96">
        <v>0.59831363994037601</v>
      </c>
      <c r="G63" s="94">
        <v>60354</v>
      </c>
      <c r="H63" s="95">
        <v>7.7221984096012483E-2</v>
      </c>
      <c r="I63" s="96">
        <v>1.1787890624999999</v>
      </c>
      <c r="J63" s="94">
        <v>253590</v>
      </c>
      <c r="K63" s="95">
        <v>0.3244643759636115</v>
      </c>
      <c r="L63" s="97">
        <v>4.9529296875000002</v>
      </c>
      <c r="M63" s="94">
        <v>781565</v>
      </c>
      <c r="N63" s="96">
        <v>15.264941406249999</v>
      </c>
    </row>
    <row r="64" spans="1:14" ht="13" x14ac:dyDescent="0.3">
      <c r="A64" s="16" t="s">
        <v>131</v>
      </c>
      <c r="B64" s="16" t="s">
        <v>127</v>
      </c>
      <c r="C64" s="16" t="s">
        <v>132</v>
      </c>
      <c r="D64" s="94">
        <v>1577291</v>
      </c>
      <c r="E64" s="95">
        <v>0.75857702392563564</v>
      </c>
      <c r="F64" s="96">
        <v>0.75857702392563564</v>
      </c>
      <c r="G64" s="94">
        <v>175242</v>
      </c>
      <c r="H64" s="95">
        <v>8.4280297565114015E-2</v>
      </c>
      <c r="I64" s="96">
        <v>1.1692933876025888</v>
      </c>
      <c r="J64" s="94">
        <v>326743</v>
      </c>
      <c r="K64" s="95">
        <v>0.15714267850925034</v>
      </c>
      <c r="L64" s="97">
        <v>2.1801761526656436</v>
      </c>
      <c r="M64" s="94">
        <v>2079276</v>
      </c>
      <c r="N64" s="96">
        <v>13.873864015480082</v>
      </c>
    </row>
    <row r="65" spans="1:14" ht="13" x14ac:dyDescent="0.3">
      <c r="A65" s="16" t="s">
        <v>133</v>
      </c>
      <c r="B65" s="16" t="s">
        <v>127</v>
      </c>
      <c r="C65" s="16" t="s">
        <v>134</v>
      </c>
      <c r="D65" s="94">
        <v>574875</v>
      </c>
      <c r="E65" s="95">
        <v>0.63787610972967035</v>
      </c>
      <c r="F65" s="96">
        <v>0.63787610972967035</v>
      </c>
      <c r="G65" s="94">
        <v>114035</v>
      </c>
      <c r="H65" s="95">
        <v>0.12653220643274271</v>
      </c>
      <c r="I65" s="96">
        <v>1.6857860891418435</v>
      </c>
      <c r="J65" s="94">
        <v>212323</v>
      </c>
      <c r="K65" s="95">
        <v>0.23559168383758694</v>
      </c>
      <c r="L65" s="97">
        <v>3.1387833542759997</v>
      </c>
      <c r="M65" s="94">
        <v>901233</v>
      </c>
      <c r="N65" s="96">
        <v>13.322980264616749</v>
      </c>
    </row>
    <row r="66" spans="1:14" ht="13" x14ac:dyDescent="0.3">
      <c r="A66" s="16" t="s">
        <v>135</v>
      </c>
      <c r="B66" s="16" t="s">
        <v>127</v>
      </c>
      <c r="C66" s="16" t="s">
        <v>136</v>
      </c>
      <c r="D66" s="94">
        <v>2344435</v>
      </c>
      <c r="E66" s="95">
        <v>0.74283812270460781</v>
      </c>
      <c r="F66" s="96">
        <v>0.74283812270460781</v>
      </c>
      <c r="G66" s="94">
        <v>171510</v>
      </c>
      <c r="H66" s="95">
        <v>5.4343228293839356E-2</v>
      </c>
      <c r="I66" s="96">
        <v>0.91848702143725469</v>
      </c>
      <c r="J66" s="94">
        <v>640106</v>
      </c>
      <c r="K66" s="95">
        <v>0.20281864900155289</v>
      </c>
      <c r="L66" s="97">
        <v>3.4279578645216917</v>
      </c>
      <c r="M66" s="94">
        <v>3156051</v>
      </c>
      <c r="N66" s="96">
        <v>16.901591058795809</v>
      </c>
    </row>
    <row r="67" spans="1:14" ht="13" x14ac:dyDescent="0.3">
      <c r="A67" s="16" t="s">
        <v>137</v>
      </c>
      <c r="B67" s="16" t="s">
        <v>127</v>
      </c>
      <c r="C67" s="16" t="s">
        <v>138</v>
      </c>
      <c r="D67" s="94">
        <v>1962505</v>
      </c>
      <c r="E67" s="95">
        <v>0.76536159684636729</v>
      </c>
      <c r="F67" s="96">
        <v>0.76536159684636729</v>
      </c>
      <c r="G67" s="94">
        <v>154227</v>
      </c>
      <c r="H67" s="95">
        <v>6.0147323444691703E-2</v>
      </c>
      <c r="I67" s="96">
        <v>1.4096114650263685</v>
      </c>
      <c r="J67" s="94">
        <v>447422</v>
      </c>
      <c r="K67" s="95">
        <v>0.17449107970894104</v>
      </c>
      <c r="L67" s="97">
        <v>4.0893694418294322</v>
      </c>
      <c r="M67" s="94">
        <v>2564154</v>
      </c>
      <c r="N67" s="96">
        <v>23.435979928891975</v>
      </c>
    </row>
    <row r="68" spans="1:14" ht="13" x14ac:dyDescent="0.3">
      <c r="A68" s="16" t="s">
        <v>139</v>
      </c>
      <c r="B68" s="16" t="s">
        <v>127</v>
      </c>
      <c r="C68" s="16" t="s">
        <v>140</v>
      </c>
      <c r="D68" s="94">
        <v>2212005</v>
      </c>
      <c r="E68" s="95">
        <v>0.71827625777616722</v>
      </c>
      <c r="F68" s="96">
        <v>0.71827625777616722</v>
      </c>
      <c r="G68" s="94">
        <v>238788</v>
      </c>
      <c r="H68" s="95">
        <v>7.7538591025723455E-2</v>
      </c>
      <c r="I68" s="96">
        <v>2.666502886623265</v>
      </c>
      <c r="J68" s="94">
        <v>628809</v>
      </c>
      <c r="K68" s="95">
        <v>0.20418515119810937</v>
      </c>
      <c r="L68" s="97">
        <v>7.0217976348672826</v>
      </c>
      <c r="M68" s="94">
        <v>3079602</v>
      </c>
      <c r="N68" s="96">
        <v>34.389364719545284</v>
      </c>
    </row>
    <row r="69" spans="1:14" ht="13" x14ac:dyDescent="0.3">
      <c r="A69" s="16" t="s">
        <v>141</v>
      </c>
      <c r="B69" s="16" t="s">
        <v>127</v>
      </c>
      <c r="C69" s="16" t="s">
        <v>142</v>
      </c>
      <c r="D69" s="94">
        <v>780035</v>
      </c>
      <c r="E69" s="95">
        <v>0.75399211243644515</v>
      </c>
      <c r="F69" s="96">
        <v>0.75399211243644515</v>
      </c>
      <c r="G69" s="94">
        <v>64897</v>
      </c>
      <c r="H69" s="95">
        <v>6.2730295590310667E-2</v>
      </c>
      <c r="I69" s="96">
        <v>1.3773000275897196</v>
      </c>
      <c r="J69" s="94">
        <v>189608</v>
      </c>
      <c r="K69" s="95">
        <v>0.18327759197324414</v>
      </c>
      <c r="L69" s="97">
        <v>4.0240242789532887</v>
      </c>
      <c r="M69" s="94">
        <v>1034540</v>
      </c>
      <c r="N69" s="96">
        <v>21.955898894288929</v>
      </c>
    </row>
    <row r="70" spans="1:14" ht="13" x14ac:dyDescent="0.3">
      <c r="A70" s="16" t="s">
        <v>143</v>
      </c>
      <c r="B70" s="16" t="s">
        <v>127</v>
      </c>
      <c r="C70" s="16" t="s">
        <v>144</v>
      </c>
      <c r="D70" s="94">
        <v>1182394</v>
      </c>
      <c r="E70" s="95">
        <v>0.62880788609074578</v>
      </c>
      <c r="F70" s="96">
        <v>0.62880788609074578</v>
      </c>
      <c r="G70" s="94">
        <v>197126</v>
      </c>
      <c r="H70" s="95">
        <v>0.10483340016400992</v>
      </c>
      <c r="I70" s="96">
        <v>2.1740319610027239</v>
      </c>
      <c r="J70" s="94">
        <v>500854</v>
      </c>
      <c r="K70" s="95">
        <v>0.26635871374524428</v>
      </c>
      <c r="L70" s="97">
        <v>5.5237391505740412</v>
      </c>
      <c r="M70" s="94">
        <v>1880374</v>
      </c>
      <c r="N70" s="96">
        <v>20.737970509412946</v>
      </c>
    </row>
    <row r="71" spans="1:14" ht="13" x14ac:dyDescent="0.3">
      <c r="A71" s="16" t="s">
        <v>145</v>
      </c>
      <c r="B71" s="16" t="s">
        <v>127</v>
      </c>
      <c r="C71" s="16" t="s">
        <v>146</v>
      </c>
      <c r="D71" s="94">
        <v>1709577</v>
      </c>
      <c r="E71" s="95">
        <v>0.72140655916596585</v>
      </c>
      <c r="F71" s="96">
        <v>0.72140655916596585</v>
      </c>
      <c r="G71" s="94">
        <v>144858</v>
      </c>
      <c r="H71" s="95">
        <v>6.1127115858287444E-2</v>
      </c>
      <c r="I71" s="96">
        <v>0.85584137825095419</v>
      </c>
      <c r="J71" s="94">
        <v>515348</v>
      </c>
      <c r="K71" s="95">
        <v>0.21746632497574672</v>
      </c>
      <c r="L71" s="97">
        <v>3.0447482541445603</v>
      </c>
      <c r="M71" s="94">
        <v>2369783</v>
      </c>
      <c r="N71" s="96">
        <v>14.00101029198029</v>
      </c>
    </row>
    <row r="72" spans="1:14" ht="13" x14ac:dyDescent="0.3">
      <c r="A72" s="16" t="s">
        <v>147</v>
      </c>
      <c r="B72" s="16" t="s">
        <v>127</v>
      </c>
      <c r="C72" s="16" t="s">
        <v>148</v>
      </c>
      <c r="D72" s="94">
        <v>666926</v>
      </c>
      <c r="E72" s="95">
        <v>0.66222683835503271</v>
      </c>
      <c r="F72" s="96">
        <v>0.66222683835503271</v>
      </c>
      <c r="G72" s="94">
        <v>71111</v>
      </c>
      <c r="H72" s="95">
        <v>7.0609951782153832E-2</v>
      </c>
      <c r="I72" s="96">
        <v>1.5609922072220392</v>
      </c>
      <c r="J72" s="94">
        <v>269059</v>
      </c>
      <c r="K72" s="95">
        <v>0.2671632098628135</v>
      </c>
      <c r="L72" s="97">
        <v>5.9062451981121722</v>
      </c>
      <c r="M72" s="94">
        <v>1007096</v>
      </c>
      <c r="N72" s="96">
        <v>22.107254966523982</v>
      </c>
    </row>
    <row r="73" spans="1:14" ht="13" x14ac:dyDescent="0.3">
      <c r="A73" s="16" t="s">
        <v>149</v>
      </c>
      <c r="B73" s="16" t="s">
        <v>127</v>
      </c>
      <c r="C73" s="16" t="s">
        <v>150</v>
      </c>
      <c r="D73" s="94">
        <v>1816633</v>
      </c>
      <c r="E73" s="95">
        <v>0.70923024968620862</v>
      </c>
      <c r="F73" s="96">
        <v>0.70923024968620862</v>
      </c>
      <c r="G73" s="94">
        <v>197994</v>
      </c>
      <c r="H73" s="95">
        <v>7.7298680612083559E-2</v>
      </c>
      <c r="I73" s="96">
        <v>0.86216671674352374</v>
      </c>
      <c r="J73" s="94">
        <v>546788</v>
      </c>
      <c r="K73" s="95">
        <v>0.21347106970170784</v>
      </c>
      <c r="L73" s="97">
        <v>2.3809934377544666</v>
      </c>
      <c r="M73" s="94">
        <v>2561415</v>
      </c>
      <c r="N73" s="96">
        <v>11.153705469699148</v>
      </c>
    </row>
    <row r="74" spans="1:14" ht="13" x14ac:dyDescent="0.3">
      <c r="A74" s="19" t="s">
        <v>151</v>
      </c>
      <c r="B74" s="19" t="s">
        <v>152</v>
      </c>
      <c r="C74" s="19" t="s">
        <v>153</v>
      </c>
      <c r="D74" s="98">
        <v>1787700</v>
      </c>
      <c r="E74" s="99">
        <v>0.67134710677074039</v>
      </c>
      <c r="F74" s="100">
        <v>0.67134710677074039</v>
      </c>
      <c r="G74" s="98">
        <v>212703</v>
      </c>
      <c r="H74" s="99">
        <v>7.9877800330847903E-2</v>
      </c>
      <c r="I74" s="100">
        <v>3.5656714666487854</v>
      </c>
      <c r="J74" s="98">
        <v>662452</v>
      </c>
      <c r="K74" s="99">
        <v>0.24877509289841165</v>
      </c>
      <c r="L74" s="101">
        <v>11.105091110254303</v>
      </c>
      <c r="M74" s="98">
        <v>2662855</v>
      </c>
      <c r="N74" s="100">
        <v>44.6390793421957</v>
      </c>
    </row>
    <row r="75" spans="1:14" ht="13" x14ac:dyDescent="0.3">
      <c r="A75" s="19" t="s">
        <v>154</v>
      </c>
      <c r="B75" s="19" t="s">
        <v>152</v>
      </c>
      <c r="C75" s="19" t="s">
        <v>155</v>
      </c>
      <c r="D75" s="98">
        <v>200299</v>
      </c>
      <c r="E75" s="99">
        <v>0.71524883856292476</v>
      </c>
      <c r="F75" s="100">
        <v>0.71524883856292476</v>
      </c>
      <c r="G75" s="98">
        <v>22467</v>
      </c>
      <c r="H75" s="99">
        <v>8.0227538110490965E-2</v>
      </c>
      <c r="I75" s="100">
        <v>4.7639949109414754</v>
      </c>
      <c r="J75" s="98">
        <v>57275</v>
      </c>
      <c r="K75" s="99">
        <v>0.20452362332658433</v>
      </c>
      <c r="L75" s="101">
        <v>12.144826123833758</v>
      </c>
      <c r="M75" s="98">
        <v>280041</v>
      </c>
      <c r="N75" s="100">
        <v>59.381043256997458</v>
      </c>
    </row>
    <row r="76" spans="1:14" ht="13" x14ac:dyDescent="0.3">
      <c r="A76" s="19" t="s">
        <v>156</v>
      </c>
      <c r="B76" s="19" t="s">
        <v>152</v>
      </c>
      <c r="C76" s="19" t="s">
        <v>157</v>
      </c>
      <c r="D76" s="98">
        <v>1142932</v>
      </c>
      <c r="E76" s="99">
        <v>0.61748699715442035</v>
      </c>
      <c r="F76" s="100">
        <v>0.61748699715442035</v>
      </c>
      <c r="G76" s="98">
        <v>262424</v>
      </c>
      <c r="H76" s="99">
        <v>0.14177869526905504</v>
      </c>
      <c r="I76" s="100">
        <v>6.5253630395862343</v>
      </c>
      <c r="J76" s="98">
        <v>445585</v>
      </c>
      <c r="K76" s="99">
        <v>0.24073430757652459</v>
      </c>
      <c r="L76" s="101">
        <v>11.0797941117963</v>
      </c>
      <c r="M76" s="98">
        <v>1850941</v>
      </c>
      <c r="N76" s="100">
        <v>46.024990053709963</v>
      </c>
    </row>
    <row r="77" spans="1:14" ht="13" x14ac:dyDescent="0.3">
      <c r="A77" s="19" t="s">
        <v>158</v>
      </c>
      <c r="B77" s="19" t="s">
        <v>152</v>
      </c>
      <c r="C77" s="19" t="s">
        <v>159</v>
      </c>
      <c r="D77" s="98">
        <v>2763687</v>
      </c>
      <c r="E77" s="99">
        <v>0.67129199723971555</v>
      </c>
      <c r="F77" s="100">
        <v>0.67129199723971555</v>
      </c>
      <c r="G77" s="98">
        <v>398262</v>
      </c>
      <c r="H77" s="99">
        <v>9.6736748193512356E-2</v>
      </c>
      <c r="I77" s="100">
        <v>3.6998755132754875</v>
      </c>
      <c r="J77" s="98">
        <v>955018</v>
      </c>
      <c r="K77" s="99">
        <v>0.23197125456677209</v>
      </c>
      <c r="L77" s="101">
        <v>8.8721688560227427</v>
      </c>
      <c r="M77" s="98">
        <v>4116967</v>
      </c>
      <c r="N77" s="100">
        <v>38.246846026643873</v>
      </c>
    </row>
    <row r="78" spans="1:14" ht="13" x14ac:dyDescent="0.3">
      <c r="A78" s="19" t="s">
        <v>160</v>
      </c>
      <c r="B78" s="19" t="s">
        <v>152</v>
      </c>
      <c r="C78" s="19" t="s">
        <v>161</v>
      </c>
      <c r="D78" s="98">
        <v>346861</v>
      </c>
      <c r="E78" s="99">
        <v>0.65315456967734042</v>
      </c>
      <c r="F78" s="100">
        <v>0.65315456967734042</v>
      </c>
      <c r="G78" s="98">
        <v>50999</v>
      </c>
      <c r="H78" s="99">
        <v>9.603336754196834E-2</v>
      </c>
      <c r="I78" s="100">
        <v>4.8044276966556758</v>
      </c>
      <c r="J78" s="98">
        <v>133195</v>
      </c>
      <c r="K78" s="99">
        <v>0.25081206278069129</v>
      </c>
      <c r="L78" s="101">
        <v>12.547809703250119</v>
      </c>
      <c r="M78" s="98">
        <v>531055</v>
      </c>
      <c r="N78" s="100">
        <v>50.028732925105984</v>
      </c>
    </row>
    <row r="79" spans="1:14" ht="13" x14ac:dyDescent="0.3">
      <c r="A79" s="19" t="s">
        <v>162</v>
      </c>
      <c r="B79" s="19" t="s">
        <v>152</v>
      </c>
      <c r="C79" s="19" t="s">
        <v>163</v>
      </c>
      <c r="D79" s="98">
        <v>1301107</v>
      </c>
      <c r="E79" s="99">
        <v>0.70196734312913567</v>
      </c>
      <c r="F79" s="100">
        <v>0.70196734312913567</v>
      </c>
      <c r="G79" s="98">
        <v>312043</v>
      </c>
      <c r="H79" s="99">
        <v>0.16835202304810051</v>
      </c>
      <c r="I79" s="100">
        <v>8.8759528956650353</v>
      </c>
      <c r="J79" s="98">
        <v>240365</v>
      </c>
      <c r="K79" s="99">
        <v>0.12968063382276376</v>
      </c>
      <c r="L79" s="101">
        <v>6.8370975082489478</v>
      </c>
      <c r="M79" s="98">
        <v>1853515</v>
      </c>
      <c r="N79" s="100">
        <v>52.722579360564339</v>
      </c>
    </row>
    <row r="80" spans="1:14" ht="13" x14ac:dyDescent="0.3">
      <c r="A80" s="19" t="s">
        <v>164</v>
      </c>
      <c r="B80" s="19" t="s">
        <v>152</v>
      </c>
      <c r="C80" s="19" t="s">
        <v>165</v>
      </c>
      <c r="D80" s="98">
        <v>136545</v>
      </c>
      <c r="E80" s="99">
        <v>0.68357947434292865</v>
      </c>
      <c r="F80" s="100">
        <v>0.68357947434292865</v>
      </c>
      <c r="G80" s="98">
        <v>21809</v>
      </c>
      <c r="H80" s="99">
        <v>0.10918147684605757</v>
      </c>
      <c r="I80" s="100">
        <v>4.0574883720930233</v>
      </c>
      <c r="J80" s="98">
        <v>41396</v>
      </c>
      <c r="K80" s="99">
        <v>0.20723904881101377</v>
      </c>
      <c r="L80" s="101">
        <v>7.7015813953488372</v>
      </c>
      <c r="M80" s="98">
        <v>199750</v>
      </c>
      <c r="N80" s="100">
        <v>37.162790697674417</v>
      </c>
    </row>
    <row r="81" spans="1:14" ht="13" x14ac:dyDescent="0.3">
      <c r="A81" s="19" t="s">
        <v>166</v>
      </c>
      <c r="B81" s="19" t="s">
        <v>152</v>
      </c>
      <c r="C81" s="19" t="s">
        <v>167</v>
      </c>
      <c r="D81" s="98">
        <v>176589</v>
      </c>
      <c r="E81" s="99">
        <v>0.71985471562744585</v>
      </c>
      <c r="F81" s="100">
        <v>0.71985471562744585</v>
      </c>
      <c r="G81" s="98">
        <v>20746</v>
      </c>
      <c r="H81" s="99">
        <v>8.4569853900339165E-2</v>
      </c>
      <c r="I81" s="100">
        <v>1.3347487615003539</v>
      </c>
      <c r="J81" s="98">
        <v>47977</v>
      </c>
      <c r="K81" s="99">
        <v>0.19557543047221498</v>
      </c>
      <c r="L81" s="101">
        <v>3.0867271440519848</v>
      </c>
      <c r="M81" s="98">
        <v>245312</v>
      </c>
      <c r="N81" s="100">
        <v>15.782796114006304</v>
      </c>
    </row>
    <row r="82" spans="1:14" ht="13" x14ac:dyDescent="0.3">
      <c r="A82" s="19" t="s">
        <v>168</v>
      </c>
      <c r="B82" s="19" t="s">
        <v>152</v>
      </c>
      <c r="C82" s="19" t="s">
        <v>169</v>
      </c>
      <c r="D82" s="98">
        <v>574350</v>
      </c>
      <c r="E82" s="99">
        <v>0.72683946636429675</v>
      </c>
      <c r="F82" s="100">
        <v>0.72683946636429675</v>
      </c>
      <c r="G82" s="98">
        <v>115512</v>
      </c>
      <c r="H82" s="99">
        <v>0.14618034376020309</v>
      </c>
      <c r="I82" s="100">
        <v>8.8251203300481329</v>
      </c>
      <c r="J82" s="98">
        <v>100340</v>
      </c>
      <c r="K82" s="99">
        <v>0.12698018987550019</v>
      </c>
      <c r="L82" s="101">
        <v>7.6659790663916265</v>
      </c>
      <c r="M82" s="98">
        <v>790202</v>
      </c>
      <c r="N82" s="100">
        <v>60.371456948582782</v>
      </c>
    </row>
    <row r="83" spans="1:14" ht="13" x14ac:dyDescent="0.3">
      <c r="A83" s="19" t="s">
        <v>170</v>
      </c>
      <c r="B83" s="19" t="s">
        <v>152</v>
      </c>
      <c r="C83" s="19" t="s">
        <v>171</v>
      </c>
      <c r="D83" s="98">
        <v>276970</v>
      </c>
      <c r="E83" s="99">
        <v>0.63197356832214524</v>
      </c>
      <c r="F83" s="100">
        <v>0.63197356832214524</v>
      </c>
      <c r="G83" s="98">
        <v>60699</v>
      </c>
      <c r="H83" s="99">
        <v>0.13849934514057802</v>
      </c>
      <c r="I83" s="100">
        <v>6.2653798513625105</v>
      </c>
      <c r="J83" s="98">
        <v>100593</v>
      </c>
      <c r="K83" s="99">
        <v>0.2295270865372768</v>
      </c>
      <c r="L83" s="101">
        <v>10.383257638315442</v>
      </c>
      <c r="M83" s="98">
        <v>438262</v>
      </c>
      <c r="N83" s="100">
        <v>45.237613542526837</v>
      </c>
    </row>
    <row r="84" spans="1:14" ht="13" x14ac:dyDescent="0.3">
      <c r="B84" s="54"/>
    </row>
    <row r="200" spans="1:1" x14ac:dyDescent="0.25">
      <c r="A200" t="s">
        <v>381</v>
      </c>
    </row>
  </sheetData>
  <pageMargins left="1" right="1" top="1" bottom="1" header="0.5" footer="0.5"/>
  <pageSetup scale="50" fitToHeight="0" pageOrder="overThenDown" orientation="landscape" horizontalDpi="360" verticalDpi="360" r:id="rId1"/>
  <headerFooter>
    <oddHeader>&amp;C&amp;A</oddHeader>
    <oddFooter>&amp;LDJ Frisby&amp;R&amp;D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200"/>
  <sheetViews>
    <sheetView zoomScale="80" zoomScaleNormal="80" workbookViewId="0">
      <pane xSplit="2" ySplit="3" topLeftCell="C4" activePane="bottomRight" state="frozen"/>
      <selection activeCell="Q43" sqref="Q43"/>
      <selection pane="topRight" activeCell="Q43" sqref="Q43"/>
      <selection pane="bottomLeft" activeCell="Q43" sqref="Q43"/>
      <selection pane="bottomRight" activeCell="Q43" sqref="Q43"/>
    </sheetView>
  </sheetViews>
  <sheetFormatPr defaultColWidth="8.7265625" defaultRowHeight="12.5" x14ac:dyDescent="0.25"/>
  <cols>
    <col min="2" max="2" width="8" customWidth="1"/>
    <col min="3" max="3" width="21.453125" customWidth="1"/>
    <col min="4" max="4" width="12.7265625" style="130" customWidth="1"/>
    <col min="5" max="5" width="18.1796875" customWidth="1"/>
    <col min="6" max="6" width="18.7265625" style="130" bestFit="1" customWidth="1"/>
    <col min="7" max="7" width="16" style="131" customWidth="1"/>
    <col min="8" max="8" width="12" style="131" customWidth="1"/>
    <col min="9" max="9" width="15.7265625" style="131" customWidth="1"/>
    <col min="10" max="10" width="13.7265625" customWidth="1"/>
    <col min="11" max="11" width="17.7265625" customWidth="1"/>
  </cols>
  <sheetData>
    <row r="1" spans="1:12" s="108" customFormat="1" ht="36" customHeight="1" x14ac:dyDescent="0.25">
      <c r="A1" s="24" t="s">
        <v>209</v>
      </c>
      <c r="B1" s="24"/>
      <c r="C1" s="25"/>
      <c r="D1" s="62"/>
      <c r="E1" s="106"/>
      <c r="F1" s="62"/>
      <c r="G1" s="61"/>
      <c r="H1" s="61"/>
      <c r="I1" s="61"/>
      <c r="J1" s="25"/>
      <c r="K1" s="107"/>
      <c r="L1" s="310" t="s">
        <v>395</v>
      </c>
    </row>
    <row r="2" spans="1:12" s="117" customFormat="1" ht="15.75" customHeight="1" x14ac:dyDescent="0.35">
      <c r="A2" s="2"/>
      <c r="B2" s="2"/>
      <c r="C2" s="4"/>
      <c r="D2" s="109" t="s">
        <v>210</v>
      </c>
      <c r="E2" s="110"/>
      <c r="F2" s="111"/>
      <c r="G2" s="112" t="s">
        <v>211</v>
      </c>
      <c r="H2" s="113"/>
      <c r="I2" s="114"/>
      <c r="J2" s="115"/>
      <c r="K2" s="116"/>
    </row>
    <row r="3" spans="1:12" s="117" customFormat="1" ht="43.5" customHeight="1" x14ac:dyDescent="0.35">
      <c r="A3" s="118" t="s">
        <v>2</v>
      </c>
      <c r="B3" s="119" t="s">
        <v>3</v>
      </c>
      <c r="C3" s="118" t="s">
        <v>4</v>
      </c>
      <c r="D3" s="120" t="s">
        <v>212</v>
      </c>
      <c r="E3" s="121" t="s">
        <v>213</v>
      </c>
      <c r="F3" s="122" t="s">
        <v>214</v>
      </c>
      <c r="G3" s="123" t="s">
        <v>215</v>
      </c>
      <c r="H3" s="123" t="s">
        <v>216</v>
      </c>
      <c r="I3" s="123" t="s">
        <v>217</v>
      </c>
      <c r="J3" s="124" t="s">
        <v>218</v>
      </c>
      <c r="K3" s="125" t="s">
        <v>219</v>
      </c>
    </row>
    <row r="4" spans="1:12" s="6" customFormat="1" ht="14.5" x14ac:dyDescent="0.35">
      <c r="A4" s="45" t="s">
        <v>98</v>
      </c>
      <c r="B4" s="11" t="s">
        <v>10</v>
      </c>
      <c r="C4" s="45" t="s">
        <v>99</v>
      </c>
      <c r="D4" s="90">
        <v>65213</v>
      </c>
      <c r="E4" s="90" t="s">
        <v>262</v>
      </c>
      <c r="F4" s="90">
        <v>37230</v>
      </c>
      <c r="G4" s="92">
        <v>8.25</v>
      </c>
      <c r="H4" s="92">
        <v>9</v>
      </c>
      <c r="I4" s="92">
        <v>10</v>
      </c>
      <c r="J4" s="126">
        <v>4.8710100000000001</v>
      </c>
      <c r="K4" s="127">
        <v>29804</v>
      </c>
    </row>
    <row r="5" spans="1:12" s="6" customFormat="1" ht="14.5" x14ac:dyDescent="0.35">
      <c r="A5" s="45" t="s">
        <v>60</v>
      </c>
      <c r="B5" s="11" t="s">
        <v>10</v>
      </c>
      <c r="C5" s="45" t="s">
        <v>61</v>
      </c>
      <c r="D5" s="90">
        <v>74559</v>
      </c>
      <c r="E5" s="90" t="s">
        <v>245</v>
      </c>
      <c r="F5" s="90">
        <v>38003</v>
      </c>
      <c r="G5" s="92">
        <v>10.57</v>
      </c>
      <c r="H5" s="92">
        <v>13.61</v>
      </c>
      <c r="I5" s="92">
        <v>14.03</v>
      </c>
      <c r="J5" s="126">
        <v>5.1844900000000003</v>
      </c>
      <c r="K5" s="127">
        <v>32519</v>
      </c>
    </row>
    <row r="6" spans="1:12" s="6" customFormat="1" ht="14.5" x14ac:dyDescent="0.35">
      <c r="A6" s="45" t="s">
        <v>42</v>
      </c>
      <c r="B6" s="11" t="s">
        <v>10</v>
      </c>
      <c r="C6" s="45" t="s">
        <v>43</v>
      </c>
      <c r="D6" s="90">
        <v>48060</v>
      </c>
      <c r="E6" s="90" t="s">
        <v>237</v>
      </c>
      <c r="F6" s="90" t="s">
        <v>222</v>
      </c>
      <c r="G6" s="92">
        <v>9.76</v>
      </c>
      <c r="H6" s="92">
        <v>12.37</v>
      </c>
      <c r="I6" s="92">
        <v>12.37</v>
      </c>
      <c r="J6" s="126">
        <v>5.73672</v>
      </c>
      <c r="K6" s="127">
        <v>25292</v>
      </c>
    </row>
    <row r="7" spans="1:12" s="6" customFormat="1" ht="14.5" x14ac:dyDescent="0.35">
      <c r="A7" s="45" t="s">
        <v>104</v>
      </c>
      <c r="B7" s="11" t="s">
        <v>10</v>
      </c>
      <c r="C7" s="45" t="s">
        <v>105</v>
      </c>
      <c r="D7" s="90">
        <v>56871</v>
      </c>
      <c r="E7" s="90" t="s">
        <v>239</v>
      </c>
      <c r="F7" s="90">
        <v>58989</v>
      </c>
      <c r="G7" s="92">
        <v>13.66</v>
      </c>
      <c r="H7" s="92">
        <v>14.36</v>
      </c>
      <c r="I7" s="92">
        <v>16.670000000000002</v>
      </c>
      <c r="J7" s="126">
        <v>6.3380000000000001</v>
      </c>
      <c r="K7" s="127">
        <v>34359</v>
      </c>
    </row>
    <row r="8" spans="1:12" s="6" customFormat="1" ht="14.5" x14ac:dyDescent="0.35">
      <c r="A8" s="45" t="s">
        <v>68</v>
      </c>
      <c r="B8" s="11" t="s">
        <v>10</v>
      </c>
      <c r="C8" s="45" t="s">
        <v>69</v>
      </c>
      <c r="D8" s="90">
        <v>64297</v>
      </c>
      <c r="E8" s="90" t="s">
        <v>249</v>
      </c>
      <c r="F8" s="90">
        <v>36685</v>
      </c>
      <c r="G8" s="92">
        <v>7.25</v>
      </c>
      <c r="H8" s="92">
        <v>8.5</v>
      </c>
      <c r="I8" s="92">
        <v>11</v>
      </c>
      <c r="J8" s="126">
        <v>6.99892</v>
      </c>
      <c r="K8" s="127">
        <v>31762</v>
      </c>
    </row>
    <row r="9" spans="1:12" s="6" customFormat="1" ht="14.5" x14ac:dyDescent="0.35">
      <c r="A9" s="45" t="s">
        <v>26</v>
      </c>
      <c r="B9" s="11" t="s">
        <v>10</v>
      </c>
      <c r="C9" s="45" t="s">
        <v>27</v>
      </c>
      <c r="D9" s="90">
        <v>57657</v>
      </c>
      <c r="E9" s="90" t="s">
        <v>229</v>
      </c>
      <c r="F9" s="90" t="s">
        <v>222</v>
      </c>
      <c r="G9" s="92">
        <v>10</v>
      </c>
      <c r="H9" s="92" t="s">
        <v>222</v>
      </c>
      <c r="I9" s="92" t="s">
        <v>222</v>
      </c>
      <c r="J9" s="126">
        <v>7.3279699999999997</v>
      </c>
      <c r="K9" s="127">
        <v>25001</v>
      </c>
    </row>
    <row r="10" spans="1:12" s="6" customFormat="1" ht="14.5" x14ac:dyDescent="0.35">
      <c r="A10" s="45" t="s">
        <v>84</v>
      </c>
      <c r="B10" s="11" t="s">
        <v>10</v>
      </c>
      <c r="C10" s="45" t="s">
        <v>85</v>
      </c>
      <c r="D10" s="90">
        <v>97469</v>
      </c>
      <c r="E10" s="90" t="s">
        <v>255</v>
      </c>
      <c r="F10" s="90">
        <v>43844</v>
      </c>
      <c r="G10" s="92">
        <v>10.4</v>
      </c>
      <c r="H10" s="92">
        <v>12.17</v>
      </c>
      <c r="I10" s="92">
        <v>19.48</v>
      </c>
      <c r="J10" s="126">
        <v>7.35283</v>
      </c>
      <c r="K10" s="127">
        <v>33458</v>
      </c>
    </row>
    <row r="11" spans="1:12" s="6" customFormat="1" ht="14.5" x14ac:dyDescent="0.35">
      <c r="A11" s="45" t="s">
        <v>70</v>
      </c>
      <c r="B11" s="11" t="s">
        <v>10</v>
      </c>
      <c r="C11" s="45" t="s">
        <v>71</v>
      </c>
      <c r="D11" s="90">
        <v>67500</v>
      </c>
      <c r="E11" s="90" t="s">
        <v>250</v>
      </c>
      <c r="F11" s="90">
        <v>-1</v>
      </c>
      <c r="G11" s="92">
        <v>10.45</v>
      </c>
      <c r="H11" s="92">
        <v>-1</v>
      </c>
      <c r="I11" s="92">
        <v>-1</v>
      </c>
      <c r="J11" s="126">
        <v>7.3598499999999998</v>
      </c>
      <c r="K11" s="127">
        <v>32891</v>
      </c>
    </row>
    <row r="12" spans="1:12" s="6" customFormat="1" ht="14.5" x14ac:dyDescent="0.35">
      <c r="A12" s="45" t="s">
        <v>108</v>
      </c>
      <c r="B12" s="11" t="s">
        <v>10</v>
      </c>
      <c r="C12" s="45" t="s">
        <v>109</v>
      </c>
      <c r="D12" s="90">
        <v>57972</v>
      </c>
      <c r="E12" s="90" t="s">
        <v>266</v>
      </c>
      <c r="F12" s="90">
        <v>39132</v>
      </c>
      <c r="G12" s="92">
        <v>10.97</v>
      </c>
      <c r="H12" s="92">
        <v>10.97</v>
      </c>
      <c r="I12" s="92">
        <v>10.97</v>
      </c>
      <c r="J12" s="126">
        <v>7.3728600000000002</v>
      </c>
      <c r="K12" s="127">
        <v>30404</v>
      </c>
    </row>
    <row r="13" spans="1:12" s="6" customFormat="1" ht="14.5" x14ac:dyDescent="0.35">
      <c r="A13" s="16" t="s">
        <v>149</v>
      </c>
      <c r="B13" s="16" t="s">
        <v>127</v>
      </c>
      <c r="C13" s="16" t="s">
        <v>150</v>
      </c>
      <c r="D13" s="94">
        <v>60000</v>
      </c>
      <c r="E13" s="94" t="s">
        <v>284</v>
      </c>
      <c r="F13" s="94">
        <v>37125</v>
      </c>
      <c r="G13" s="96">
        <v>7.25</v>
      </c>
      <c r="H13" s="96">
        <v>7.25</v>
      </c>
      <c r="I13" s="96">
        <v>7.25</v>
      </c>
      <c r="J13" s="128">
        <v>7.9105499999999997</v>
      </c>
      <c r="K13" s="94">
        <v>26484</v>
      </c>
    </row>
    <row r="14" spans="1:12" s="6" customFormat="1" ht="14.5" x14ac:dyDescent="0.35">
      <c r="A14" s="45" t="s">
        <v>72</v>
      </c>
      <c r="B14" s="11" t="s">
        <v>10</v>
      </c>
      <c r="C14" s="45" t="s">
        <v>73</v>
      </c>
      <c r="D14" s="90">
        <v>80662</v>
      </c>
      <c r="E14" s="90" t="s">
        <v>251</v>
      </c>
      <c r="F14" s="90">
        <v>30763</v>
      </c>
      <c r="G14" s="92">
        <v>11.55</v>
      </c>
      <c r="H14" s="92" t="s">
        <v>222</v>
      </c>
      <c r="I14" s="92" t="s">
        <v>222</v>
      </c>
      <c r="J14" s="126">
        <v>8.0538000000000007</v>
      </c>
      <c r="K14" s="127">
        <v>22570</v>
      </c>
    </row>
    <row r="15" spans="1:12" s="6" customFormat="1" ht="14.5" x14ac:dyDescent="0.35">
      <c r="A15" s="45" t="s">
        <v>32</v>
      </c>
      <c r="B15" s="11" t="s">
        <v>10</v>
      </c>
      <c r="C15" s="45" t="s">
        <v>33</v>
      </c>
      <c r="D15" s="90">
        <v>69401</v>
      </c>
      <c r="E15" s="90" t="s">
        <v>232</v>
      </c>
      <c r="F15" s="90">
        <v>38648</v>
      </c>
      <c r="G15" s="92">
        <v>11.12</v>
      </c>
      <c r="H15" s="92">
        <v>11.12</v>
      </c>
      <c r="I15" s="92">
        <v>11.12</v>
      </c>
      <c r="J15" s="126">
        <v>8.1760800000000007</v>
      </c>
      <c r="K15" s="127">
        <v>29132</v>
      </c>
    </row>
    <row r="16" spans="1:12" s="6" customFormat="1" ht="14.5" x14ac:dyDescent="0.35">
      <c r="A16" s="45" t="s">
        <v>92</v>
      </c>
      <c r="B16" s="11" t="s">
        <v>10</v>
      </c>
      <c r="C16" s="45" t="s">
        <v>93</v>
      </c>
      <c r="D16" s="90">
        <v>105768</v>
      </c>
      <c r="E16" s="90" t="s">
        <v>259</v>
      </c>
      <c r="F16" s="90">
        <v>36296</v>
      </c>
      <c r="G16" s="92">
        <v>9.07</v>
      </c>
      <c r="H16" s="92">
        <v>10.56</v>
      </c>
      <c r="I16" s="92">
        <v>10.56</v>
      </c>
      <c r="J16" s="126">
        <v>8.2439499999999999</v>
      </c>
      <c r="K16" s="127">
        <v>28456</v>
      </c>
    </row>
    <row r="17" spans="1:11" s="6" customFormat="1" ht="14.5" x14ac:dyDescent="0.35">
      <c r="A17" s="45" t="s">
        <v>12</v>
      </c>
      <c r="B17" s="11" t="s">
        <v>10</v>
      </c>
      <c r="C17" s="45" t="s">
        <v>13</v>
      </c>
      <c r="D17" s="90">
        <v>47983</v>
      </c>
      <c r="E17" s="90" t="s">
        <v>221</v>
      </c>
      <c r="F17" s="90" t="s">
        <v>222</v>
      </c>
      <c r="G17" s="92" t="s">
        <v>222</v>
      </c>
      <c r="H17" s="92" t="s">
        <v>222</v>
      </c>
      <c r="I17" s="92" t="s">
        <v>222</v>
      </c>
      <c r="J17" s="126">
        <v>8.3865800000000004</v>
      </c>
      <c r="K17" s="127">
        <v>27226</v>
      </c>
    </row>
    <row r="18" spans="1:11" s="6" customFormat="1" ht="14.5" x14ac:dyDescent="0.35">
      <c r="A18" s="45" t="s">
        <v>16</v>
      </c>
      <c r="B18" s="11" t="s">
        <v>10</v>
      </c>
      <c r="C18" s="45" t="s">
        <v>17</v>
      </c>
      <c r="D18" s="90">
        <v>109769</v>
      </c>
      <c r="E18" s="90" t="s">
        <v>224</v>
      </c>
      <c r="F18" s="90" t="s">
        <v>222</v>
      </c>
      <c r="G18" s="92">
        <v>13.09</v>
      </c>
      <c r="H18" s="92">
        <v>13.09</v>
      </c>
      <c r="I18" s="92">
        <v>20.52</v>
      </c>
      <c r="J18" s="126">
        <v>8.4465199999999996</v>
      </c>
      <c r="K18" s="127">
        <v>40355</v>
      </c>
    </row>
    <row r="19" spans="1:11" s="6" customFormat="1" ht="14.5" x14ac:dyDescent="0.35">
      <c r="A19" s="16" t="s">
        <v>133</v>
      </c>
      <c r="B19" s="16" t="s">
        <v>127</v>
      </c>
      <c r="C19" s="16" t="s">
        <v>134</v>
      </c>
      <c r="D19" s="94">
        <v>56650</v>
      </c>
      <c r="E19" s="94" t="s">
        <v>222</v>
      </c>
      <c r="F19" s="94">
        <v>37125</v>
      </c>
      <c r="G19" s="96">
        <v>7.35</v>
      </c>
      <c r="H19" s="96">
        <v>9.35</v>
      </c>
      <c r="I19" s="96">
        <v>11</v>
      </c>
      <c r="J19" s="128">
        <v>8.4984099999999998</v>
      </c>
      <c r="K19" s="94">
        <v>25114</v>
      </c>
    </row>
    <row r="20" spans="1:11" s="6" customFormat="1" ht="14.5" x14ac:dyDescent="0.35">
      <c r="A20" s="45" t="s">
        <v>46</v>
      </c>
      <c r="B20" s="11" t="s">
        <v>10</v>
      </c>
      <c r="C20" s="45" t="s">
        <v>47</v>
      </c>
      <c r="D20" s="90">
        <v>51600</v>
      </c>
      <c r="E20" s="90" t="s">
        <v>239</v>
      </c>
      <c r="F20" s="90">
        <v>38000</v>
      </c>
      <c r="G20" s="92">
        <v>8.5</v>
      </c>
      <c r="H20" s="92">
        <v>8.5</v>
      </c>
      <c r="I20" s="92">
        <v>8.5</v>
      </c>
      <c r="J20" s="126">
        <v>8.5405200000000008</v>
      </c>
      <c r="K20" s="127">
        <v>25394</v>
      </c>
    </row>
    <row r="21" spans="1:11" s="6" customFormat="1" ht="14.5" x14ac:dyDescent="0.35">
      <c r="A21" s="16" t="s">
        <v>129</v>
      </c>
      <c r="B21" s="16" t="s">
        <v>127</v>
      </c>
      <c r="C21" s="16" t="s">
        <v>130</v>
      </c>
      <c r="D21" s="94">
        <v>51000</v>
      </c>
      <c r="E21" s="94" t="s">
        <v>276</v>
      </c>
      <c r="F21" s="94">
        <v>26291</v>
      </c>
      <c r="G21" s="96">
        <v>8.5</v>
      </c>
      <c r="H21" s="96">
        <v>9.5</v>
      </c>
      <c r="I21" s="96">
        <v>11.25</v>
      </c>
      <c r="J21" s="128">
        <v>9.1332199999999997</v>
      </c>
      <c r="K21" s="94">
        <v>18296</v>
      </c>
    </row>
    <row r="22" spans="1:11" s="6" customFormat="1" ht="14.5" x14ac:dyDescent="0.35">
      <c r="A22" s="45" t="s">
        <v>90</v>
      </c>
      <c r="B22" s="11" t="s">
        <v>10</v>
      </c>
      <c r="C22" s="45" t="s">
        <v>91</v>
      </c>
      <c r="D22" s="90">
        <v>61169</v>
      </c>
      <c r="E22" s="90" t="s">
        <v>258</v>
      </c>
      <c r="F22" s="90">
        <v>38960</v>
      </c>
      <c r="G22" s="92">
        <v>15.55</v>
      </c>
      <c r="H22" s="92">
        <v>16.86</v>
      </c>
      <c r="I22" s="92">
        <v>21.64</v>
      </c>
      <c r="J22" s="126">
        <v>9.3706600000000009</v>
      </c>
      <c r="K22" s="127">
        <v>38972</v>
      </c>
    </row>
    <row r="23" spans="1:11" s="6" customFormat="1" ht="14.5" x14ac:dyDescent="0.35">
      <c r="A23" s="45" t="s">
        <v>122</v>
      </c>
      <c r="B23" s="11" t="s">
        <v>10</v>
      </c>
      <c r="C23" s="45" t="s">
        <v>123</v>
      </c>
      <c r="D23" s="90">
        <v>83841</v>
      </c>
      <c r="E23" s="90" t="s">
        <v>273</v>
      </c>
      <c r="F23" s="90">
        <v>37183</v>
      </c>
      <c r="G23" s="92">
        <v>9.9499999999999993</v>
      </c>
      <c r="H23" s="92">
        <v>10.97</v>
      </c>
      <c r="I23" s="92">
        <v>12.1</v>
      </c>
      <c r="J23" s="126">
        <v>9.53674</v>
      </c>
      <c r="K23" s="127">
        <v>30158</v>
      </c>
    </row>
    <row r="24" spans="1:11" s="6" customFormat="1" ht="14.5" x14ac:dyDescent="0.35">
      <c r="A24" s="45" t="s">
        <v>40</v>
      </c>
      <c r="B24" s="11" t="s">
        <v>10</v>
      </c>
      <c r="C24" s="45" t="s">
        <v>41</v>
      </c>
      <c r="D24" s="90">
        <v>62241</v>
      </c>
      <c r="E24" s="90" t="s">
        <v>236</v>
      </c>
      <c r="F24" s="90">
        <v>36969</v>
      </c>
      <c r="G24" s="92">
        <v>8.48</v>
      </c>
      <c r="H24" s="92">
        <v>12.22</v>
      </c>
      <c r="I24" s="92">
        <v>14.15</v>
      </c>
      <c r="J24" s="126">
        <v>9.6548800000000004</v>
      </c>
      <c r="K24" s="127">
        <v>49928</v>
      </c>
    </row>
    <row r="25" spans="1:11" s="6" customFormat="1" ht="14.5" x14ac:dyDescent="0.35">
      <c r="A25" s="45" t="s">
        <v>54</v>
      </c>
      <c r="B25" s="11" t="s">
        <v>10</v>
      </c>
      <c r="C25" s="45" t="s">
        <v>55</v>
      </c>
      <c r="D25" s="90">
        <v>73429</v>
      </c>
      <c r="E25" s="90" t="s">
        <v>239</v>
      </c>
      <c r="F25" s="90">
        <v>31470</v>
      </c>
      <c r="G25" s="92">
        <v>8</v>
      </c>
      <c r="H25" s="92">
        <v>8</v>
      </c>
      <c r="I25" s="92">
        <v>9</v>
      </c>
      <c r="J25" s="126">
        <v>9.7438300000000009</v>
      </c>
      <c r="K25" s="127">
        <v>24110</v>
      </c>
    </row>
    <row r="26" spans="1:11" s="6" customFormat="1" ht="14.5" x14ac:dyDescent="0.35">
      <c r="A26" s="45" t="s">
        <v>106</v>
      </c>
      <c r="B26" s="11" t="s">
        <v>10</v>
      </c>
      <c r="C26" s="45" t="s">
        <v>107</v>
      </c>
      <c r="D26" s="90">
        <v>62964</v>
      </c>
      <c r="E26" s="90" t="s">
        <v>265</v>
      </c>
      <c r="F26" s="90" t="s">
        <v>222</v>
      </c>
      <c r="G26" s="92">
        <v>9.82</v>
      </c>
      <c r="H26" s="92">
        <v>12.92</v>
      </c>
      <c r="I26" s="92">
        <v>14.85</v>
      </c>
      <c r="J26" s="126">
        <v>9.83507</v>
      </c>
      <c r="K26" s="127">
        <v>28903</v>
      </c>
    </row>
    <row r="27" spans="1:11" s="6" customFormat="1" ht="14.5" x14ac:dyDescent="0.35">
      <c r="A27" s="16" t="s">
        <v>126</v>
      </c>
      <c r="B27" s="16" t="s">
        <v>127</v>
      </c>
      <c r="C27" s="16" t="s">
        <v>128</v>
      </c>
      <c r="D27" s="94">
        <v>66000</v>
      </c>
      <c r="E27" s="94" t="s">
        <v>275</v>
      </c>
      <c r="F27" s="94" t="s">
        <v>222</v>
      </c>
      <c r="G27" s="96">
        <v>7.25</v>
      </c>
      <c r="H27" s="96">
        <v>7.8</v>
      </c>
      <c r="I27" s="96">
        <v>14.49</v>
      </c>
      <c r="J27" s="128">
        <v>9.9629799999999999</v>
      </c>
      <c r="K27" s="94">
        <v>33178</v>
      </c>
    </row>
    <row r="28" spans="1:11" s="6" customFormat="1" ht="14.5" x14ac:dyDescent="0.35">
      <c r="A28" s="45" t="s">
        <v>50</v>
      </c>
      <c r="B28" s="11" t="s">
        <v>10</v>
      </c>
      <c r="C28" s="45" t="s">
        <v>51</v>
      </c>
      <c r="D28" s="90">
        <v>75141</v>
      </c>
      <c r="E28" s="90" t="s">
        <v>241</v>
      </c>
      <c r="F28" s="90">
        <v>36242</v>
      </c>
      <c r="G28" s="92">
        <v>10.71</v>
      </c>
      <c r="H28" s="92">
        <v>10.71</v>
      </c>
      <c r="I28" s="92">
        <v>10.71</v>
      </c>
      <c r="J28" s="126">
        <v>10.06128</v>
      </c>
      <c r="K28" s="127">
        <v>39510</v>
      </c>
    </row>
    <row r="29" spans="1:11" s="6" customFormat="1" ht="14.5" x14ac:dyDescent="0.35">
      <c r="A29" s="16" t="s">
        <v>145</v>
      </c>
      <c r="B29" s="16" t="s">
        <v>127</v>
      </c>
      <c r="C29" s="16" t="s">
        <v>146</v>
      </c>
      <c r="D29" s="94">
        <v>64065</v>
      </c>
      <c r="E29" s="94" t="s">
        <v>282</v>
      </c>
      <c r="F29" s="94">
        <v>36685</v>
      </c>
      <c r="G29" s="96">
        <v>9.7799999999999994</v>
      </c>
      <c r="H29" s="96">
        <v>10.02</v>
      </c>
      <c r="I29" s="96">
        <v>10.52</v>
      </c>
      <c r="J29" s="128">
        <v>10.10042</v>
      </c>
      <c r="K29" s="94">
        <v>26315</v>
      </c>
    </row>
    <row r="30" spans="1:11" s="6" customFormat="1" ht="14.5" x14ac:dyDescent="0.35">
      <c r="A30" s="45" t="s">
        <v>20</v>
      </c>
      <c r="B30" s="11" t="s">
        <v>10</v>
      </c>
      <c r="C30" s="45" t="s">
        <v>21</v>
      </c>
      <c r="D30" s="90">
        <v>72400</v>
      </c>
      <c r="E30" s="90" t="s">
        <v>226</v>
      </c>
      <c r="F30" s="90">
        <v>34301</v>
      </c>
      <c r="G30" s="92">
        <v>10.119999999999999</v>
      </c>
      <c r="H30" s="92">
        <v>11.72</v>
      </c>
      <c r="I30" s="92">
        <v>12.93</v>
      </c>
      <c r="J30" s="126">
        <v>10.168570000000001</v>
      </c>
      <c r="K30" s="127">
        <v>31666</v>
      </c>
    </row>
    <row r="31" spans="1:11" s="6" customFormat="1" ht="14.5" x14ac:dyDescent="0.35">
      <c r="A31" s="45" t="s">
        <v>76</v>
      </c>
      <c r="B31" s="11" t="s">
        <v>10</v>
      </c>
      <c r="C31" s="45" t="s">
        <v>77</v>
      </c>
      <c r="D31" s="90">
        <v>57456</v>
      </c>
      <c r="E31" s="90" t="s">
        <v>239</v>
      </c>
      <c r="F31" s="90">
        <v>37125</v>
      </c>
      <c r="G31" s="92">
        <v>8.48</v>
      </c>
      <c r="H31" s="92">
        <v>8.69</v>
      </c>
      <c r="I31" s="92">
        <v>9.25</v>
      </c>
      <c r="J31" s="126">
        <v>10.42239</v>
      </c>
      <c r="K31" s="127">
        <v>24067</v>
      </c>
    </row>
    <row r="32" spans="1:11" s="6" customFormat="1" ht="14.5" x14ac:dyDescent="0.35">
      <c r="A32" s="45" t="s">
        <v>24</v>
      </c>
      <c r="B32" s="11" t="s">
        <v>10</v>
      </c>
      <c r="C32" s="45" t="s">
        <v>25</v>
      </c>
      <c r="D32" s="90">
        <v>60000</v>
      </c>
      <c r="E32" s="90" t="s">
        <v>228</v>
      </c>
      <c r="F32" s="90">
        <v>34236</v>
      </c>
      <c r="G32" s="92" t="s">
        <v>222</v>
      </c>
      <c r="H32" s="92">
        <v>11.05</v>
      </c>
      <c r="I32" s="92">
        <v>11.05</v>
      </c>
      <c r="J32" s="126">
        <v>10.48657</v>
      </c>
      <c r="K32" s="127">
        <v>34324</v>
      </c>
    </row>
    <row r="33" spans="1:11" s="6" customFormat="1" ht="14.5" x14ac:dyDescent="0.35">
      <c r="A33" s="16" t="s">
        <v>131</v>
      </c>
      <c r="B33" s="16" t="s">
        <v>127</v>
      </c>
      <c r="C33" s="16" t="s">
        <v>132</v>
      </c>
      <c r="D33" s="94">
        <v>65000</v>
      </c>
      <c r="E33" s="94" t="s">
        <v>277</v>
      </c>
      <c r="F33" s="94">
        <v>29500</v>
      </c>
      <c r="G33" s="96">
        <v>7.4</v>
      </c>
      <c r="H33" s="96">
        <v>8.56</v>
      </c>
      <c r="I33" s="96">
        <v>11.58</v>
      </c>
      <c r="J33" s="128">
        <v>10.52439</v>
      </c>
      <c r="K33" s="94">
        <v>26248</v>
      </c>
    </row>
    <row r="34" spans="1:11" s="6" customFormat="1" ht="14.5" x14ac:dyDescent="0.35">
      <c r="A34" s="45" t="s">
        <v>88</v>
      </c>
      <c r="B34" s="11" t="s">
        <v>10</v>
      </c>
      <c r="C34" s="45" t="s">
        <v>89</v>
      </c>
      <c r="D34" s="90">
        <v>73538</v>
      </c>
      <c r="E34" s="90" t="s">
        <v>257</v>
      </c>
      <c r="F34" s="90">
        <v>36629</v>
      </c>
      <c r="G34" s="92">
        <v>11.36</v>
      </c>
      <c r="H34" s="92">
        <v>11.35</v>
      </c>
      <c r="I34" s="92">
        <v>11.91</v>
      </c>
      <c r="J34" s="126">
        <v>10.525320000000001</v>
      </c>
      <c r="K34" s="127">
        <v>34782</v>
      </c>
    </row>
    <row r="35" spans="1:11" s="6" customFormat="1" ht="14.5" x14ac:dyDescent="0.35">
      <c r="A35" s="45" t="s">
        <v>22</v>
      </c>
      <c r="B35" s="11" t="s">
        <v>10</v>
      </c>
      <c r="C35" s="45" t="s">
        <v>23</v>
      </c>
      <c r="D35" s="90">
        <v>82326</v>
      </c>
      <c r="E35" s="90" t="s">
        <v>227</v>
      </c>
      <c r="F35" s="90">
        <v>41909</v>
      </c>
      <c r="G35" s="92">
        <v>14.32</v>
      </c>
      <c r="H35" s="92">
        <v>14.32</v>
      </c>
      <c r="I35" s="92">
        <v>14.32</v>
      </c>
      <c r="J35" s="126">
        <v>11.046329999999999</v>
      </c>
      <c r="K35" s="127">
        <v>42223</v>
      </c>
    </row>
    <row r="36" spans="1:11" s="6" customFormat="1" ht="14.5" x14ac:dyDescent="0.35">
      <c r="A36" s="45" t="s">
        <v>9</v>
      </c>
      <c r="B36" s="11" t="s">
        <v>10</v>
      </c>
      <c r="C36" s="45" t="s">
        <v>11</v>
      </c>
      <c r="D36" s="90">
        <f>76000</f>
        <v>76000</v>
      </c>
      <c r="E36" s="90" t="s">
        <v>220</v>
      </c>
      <c r="F36" s="90">
        <v>34986</v>
      </c>
      <c r="G36" s="92">
        <v>10.83</v>
      </c>
      <c r="H36" s="92">
        <v>12.36</v>
      </c>
      <c r="I36" s="92">
        <v>14.1</v>
      </c>
      <c r="J36" s="126">
        <v>11.34521</v>
      </c>
      <c r="K36" s="127">
        <v>32152</v>
      </c>
    </row>
    <row r="37" spans="1:11" s="6" customFormat="1" ht="14.5" x14ac:dyDescent="0.35">
      <c r="A37" s="19" t="s">
        <v>166</v>
      </c>
      <c r="B37" s="19" t="s">
        <v>152</v>
      </c>
      <c r="C37" s="19" t="s">
        <v>167</v>
      </c>
      <c r="D37" s="98">
        <v>44739</v>
      </c>
      <c r="E37" s="98" t="s">
        <v>222</v>
      </c>
      <c r="F37" s="98" t="s">
        <v>222</v>
      </c>
      <c r="G37" s="100">
        <v>7.25</v>
      </c>
      <c r="H37" s="100">
        <v>14.18</v>
      </c>
      <c r="I37" s="100" t="s">
        <v>222</v>
      </c>
      <c r="J37" s="129">
        <v>11.361319999999999</v>
      </c>
      <c r="K37" s="98">
        <v>25807</v>
      </c>
    </row>
    <row r="38" spans="1:11" s="6" customFormat="1" ht="14.5" x14ac:dyDescent="0.35">
      <c r="A38" s="45" t="s">
        <v>52</v>
      </c>
      <c r="B38" s="11" t="s">
        <v>10</v>
      </c>
      <c r="C38" s="45" t="s">
        <v>53</v>
      </c>
      <c r="D38" s="90">
        <v>103010</v>
      </c>
      <c r="E38" s="90" t="s">
        <v>242</v>
      </c>
      <c r="F38" s="90">
        <v>36741</v>
      </c>
      <c r="G38" s="92">
        <v>10.51</v>
      </c>
      <c r="H38" s="92">
        <v>13.19</v>
      </c>
      <c r="I38" s="92">
        <v>16.55</v>
      </c>
      <c r="J38" s="126">
        <v>11.96785</v>
      </c>
      <c r="K38" s="127">
        <v>34376</v>
      </c>
    </row>
    <row r="39" spans="1:11" s="6" customFormat="1" ht="14.5" x14ac:dyDescent="0.35">
      <c r="A39" s="45" t="s">
        <v>66</v>
      </c>
      <c r="B39" s="11" t="s">
        <v>10</v>
      </c>
      <c r="C39" s="45" t="s">
        <v>67</v>
      </c>
      <c r="D39" s="90">
        <v>98644</v>
      </c>
      <c r="E39" s="90" t="s">
        <v>248</v>
      </c>
      <c r="F39" s="90">
        <v>37274</v>
      </c>
      <c r="G39" s="92">
        <v>11.43</v>
      </c>
      <c r="H39" s="92">
        <v>13.08</v>
      </c>
      <c r="I39" s="92">
        <v>15.67</v>
      </c>
      <c r="J39" s="126">
        <v>11.98746</v>
      </c>
      <c r="K39" s="127">
        <v>38745</v>
      </c>
    </row>
    <row r="40" spans="1:11" s="6" customFormat="1" ht="14.5" x14ac:dyDescent="0.35">
      <c r="A40" s="45" t="s">
        <v>14</v>
      </c>
      <c r="B40" s="11" t="s">
        <v>10</v>
      </c>
      <c r="C40" s="45" t="s">
        <v>15</v>
      </c>
      <c r="D40" s="90">
        <v>51192</v>
      </c>
      <c r="E40" s="90" t="s">
        <v>223</v>
      </c>
      <c r="F40" s="90">
        <v>36457</v>
      </c>
      <c r="G40" s="92">
        <v>11.53</v>
      </c>
      <c r="H40" s="92">
        <v>13.84</v>
      </c>
      <c r="I40" s="92" t="s">
        <v>222</v>
      </c>
      <c r="J40" s="126">
        <v>11.98793</v>
      </c>
      <c r="K40" s="127">
        <v>33738</v>
      </c>
    </row>
    <row r="41" spans="1:11" s="6" customFormat="1" ht="14.5" x14ac:dyDescent="0.35">
      <c r="A41" s="16" t="s">
        <v>135</v>
      </c>
      <c r="B41" s="16" t="s">
        <v>127</v>
      </c>
      <c r="C41" s="16" t="s">
        <v>136</v>
      </c>
      <c r="D41" s="94">
        <v>75000</v>
      </c>
      <c r="E41" s="94" t="s">
        <v>278</v>
      </c>
      <c r="F41" s="94">
        <v>27581</v>
      </c>
      <c r="G41" s="96">
        <v>9.76</v>
      </c>
      <c r="H41" s="96">
        <v>12.92</v>
      </c>
      <c r="I41" s="96">
        <v>17.100000000000001</v>
      </c>
      <c r="J41" s="128">
        <v>12.555149999999999</v>
      </c>
      <c r="K41" s="94">
        <v>27188</v>
      </c>
    </row>
    <row r="42" spans="1:11" s="6" customFormat="1" ht="14.5" x14ac:dyDescent="0.35">
      <c r="A42" s="45" t="s">
        <v>30</v>
      </c>
      <c r="B42" s="11" t="s">
        <v>10</v>
      </c>
      <c r="C42" s="45" t="s">
        <v>31</v>
      </c>
      <c r="D42" s="90">
        <v>78671</v>
      </c>
      <c r="E42" s="90" t="s">
        <v>231</v>
      </c>
      <c r="F42" s="90">
        <v>35000</v>
      </c>
      <c r="G42" s="92">
        <v>11.93</v>
      </c>
      <c r="H42" s="92">
        <v>11.93</v>
      </c>
      <c r="I42" s="92">
        <v>12.62</v>
      </c>
      <c r="J42" s="126">
        <v>12.74502</v>
      </c>
      <c r="K42" s="127">
        <v>46907</v>
      </c>
    </row>
    <row r="43" spans="1:11" s="6" customFormat="1" ht="14.5" x14ac:dyDescent="0.35">
      <c r="A43" s="45" t="s">
        <v>56</v>
      </c>
      <c r="B43" s="11" t="s">
        <v>10</v>
      </c>
      <c r="C43" s="45" t="s">
        <v>57</v>
      </c>
      <c r="D43" s="90">
        <v>120467</v>
      </c>
      <c r="E43" s="90" t="s">
        <v>243</v>
      </c>
      <c r="F43" s="90">
        <v>35000</v>
      </c>
      <c r="G43" s="92">
        <v>8.3800000000000008</v>
      </c>
      <c r="H43" s="92">
        <v>8.3800000000000008</v>
      </c>
      <c r="I43" s="92">
        <v>13.29</v>
      </c>
      <c r="J43" s="126">
        <v>12.98976</v>
      </c>
      <c r="K43" s="127">
        <v>42490</v>
      </c>
    </row>
    <row r="44" spans="1:11" s="6" customFormat="1" ht="14.5" x14ac:dyDescent="0.35">
      <c r="A44" s="16" t="s">
        <v>143</v>
      </c>
      <c r="B44" s="16" t="s">
        <v>127</v>
      </c>
      <c r="C44" s="16" t="s">
        <v>144</v>
      </c>
      <c r="D44" s="94">
        <v>176000</v>
      </c>
      <c r="E44" s="94" t="s">
        <v>281</v>
      </c>
      <c r="F44" s="94">
        <v>38016</v>
      </c>
      <c r="G44" s="96">
        <v>9</v>
      </c>
      <c r="H44" s="96">
        <v>10.95</v>
      </c>
      <c r="I44" s="96">
        <v>12.75</v>
      </c>
      <c r="J44" s="128">
        <v>13.0402</v>
      </c>
      <c r="K44" s="94">
        <v>26748</v>
      </c>
    </row>
    <row r="45" spans="1:11" s="6" customFormat="1" ht="14.5" x14ac:dyDescent="0.35">
      <c r="A45" s="45" t="s">
        <v>58</v>
      </c>
      <c r="B45" s="11" t="s">
        <v>10</v>
      </c>
      <c r="C45" s="45" t="s">
        <v>59</v>
      </c>
      <c r="D45" s="90">
        <v>70149</v>
      </c>
      <c r="E45" s="90" t="s">
        <v>244</v>
      </c>
      <c r="F45" s="90">
        <v>50668</v>
      </c>
      <c r="G45" s="92">
        <v>13.12</v>
      </c>
      <c r="H45" s="92">
        <v>12.95</v>
      </c>
      <c r="I45" s="92">
        <v>15.8</v>
      </c>
      <c r="J45" s="126">
        <v>13.105420000000001</v>
      </c>
      <c r="K45" s="127">
        <v>36233</v>
      </c>
    </row>
    <row r="46" spans="1:11" s="6" customFormat="1" ht="14.5" x14ac:dyDescent="0.35">
      <c r="A46" s="45" t="s">
        <v>74</v>
      </c>
      <c r="B46" s="11" t="s">
        <v>10</v>
      </c>
      <c r="C46" s="45" t="s">
        <v>75</v>
      </c>
      <c r="D46" s="90">
        <v>51250</v>
      </c>
      <c r="E46" s="90" t="s">
        <v>252</v>
      </c>
      <c r="F46" s="90">
        <v>37125</v>
      </c>
      <c r="G46" s="92">
        <v>7.25</v>
      </c>
      <c r="H46" s="92">
        <v>7.25</v>
      </c>
      <c r="I46" s="92">
        <v>7.25</v>
      </c>
      <c r="J46" s="126">
        <v>13.1181</v>
      </c>
      <c r="K46" s="127">
        <v>19381</v>
      </c>
    </row>
    <row r="47" spans="1:11" s="6" customFormat="1" ht="14.5" x14ac:dyDescent="0.35">
      <c r="A47" s="45" t="s">
        <v>96</v>
      </c>
      <c r="B47" s="11" t="s">
        <v>10</v>
      </c>
      <c r="C47" s="45" t="s">
        <v>97</v>
      </c>
      <c r="D47" s="90">
        <v>73011</v>
      </c>
      <c r="E47" s="90" t="s">
        <v>261</v>
      </c>
      <c r="F47" s="90">
        <v>38605</v>
      </c>
      <c r="G47" s="92">
        <v>11.97</v>
      </c>
      <c r="H47" s="92">
        <v>12.56</v>
      </c>
      <c r="I47" s="92">
        <v>16.03</v>
      </c>
      <c r="J47" s="126">
        <v>13.118270000000001</v>
      </c>
      <c r="K47" s="127">
        <v>33785</v>
      </c>
    </row>
    <row r="48" spans="1:11" s="6" customFormat="1" ht="14.5" x14ac:dyDescent="0.35">
      <c r="A48" s="45" t="s">
        <v>80</v>
      </c>
      <c r="B48" s="11" t="s">
        <v>10</v>
      </c>
      <c r="C48" s="45" t="s">
        <v>81</v>
      </c>
      <c r="D48" s="90">
        <v>76600</v>
      </c>
      <c r="E48" s="90" t="s">
        <v>239</v>
      </c>
      <c r="F48" s="90">
        <v>37440</v>
      </c>
      <c r="G48" s="92">
        <v>7.4</v>
      </c>
      <c r="H48" s="92" t="s">
        <v>222</v>
      </c>
      <c r="I48" s="92" t="s">
        <v>222</v>
      </c>
      <c r="J48" s="126">
        <v>13.62482</v>
      </c>
      <c r="K48" s="127">
        <v>28028</v>
      </c>
    </row>
    <row r="49" spans="1:11" s="6" customFormat="1" ht="14.5" x14ac:dyDescent="0.35">
      <c r="A49" s="45" t="s">
        <v>82</v>
      </c>
      <c r="B49" s="11" t="s">
        <v>10</v>
      </c>
      <c r="C49" s="45" t="s">
        <v>83</v>
      </c>
      <c r="D49" s="90">
        <v>117908</v>
      </c>
      <c r="E49" s="90" t="s">
        <v>254</v>
      </c>
      <c r="F49" s="90">
        <v>50440</v>
      </c>
      <c r="G49" s="92">
        <v>14.47</v>
      </c>
      <c r="H49" s="92" t="s">
        <v>222</v>
      </c>
      <c r="I49" s="92">
        <v>17.27</v>
      </c>
      <c r="J49" s="126">
        <v>13.63406</v>
      </c>
      <c r="K49" s="127">
        <v>48580</v>
      </c>
    </row>
    <row r="50" spans="1:11" s="6" customFormat="1" ht="14.5" x14ac:dyDescent="0.35">
      <c r="A50" s="45" t="s">
        <v>38</v>
      </c>
      <c r="B50" s="11" t="s">
        <v>10</v>
      </c>
      <c r="C50" s="45" t="s">
        <v>39</v>
      </c>
      <c r="D50" s="90">
        <v>72313</v>
      </c>
      <c r="E50" s="90" t="s">
        <v>235</v>
      </c>
      <c r="F50" s="90">
        <v>40256</v>
      </c>
      <c r="G50" s="92">
        <v>12.05</v>
      </c>
      <c r="H50" s="92">
        <v>12.68</v>
      </c>
      <c r="I50" s="92">
        <v>15.44</v>
      </c>
      <c r="J50" s="126">
        <v>13.65264</v>
      </c>
      <c r="K50" s="127">
        <v>27188</v>
      </c>
    </row>
    <row r="51" spans="1:11" s="6" customFormat="1" ht="14.5" x14ac:dyDescent="0.35">
      <c r="A51" s="45" t="s">
        <v>28</v>
      </c>
      <c r="B51" s="11" t="s">
        <v>10</v>
      </c>
      <c r="C51" s="45" t="s">
        <v>29</v>
      </c>
      <c r="D51" s="90">
        <v>85000</v>
      </c>
      <c r="E51" s="90" t="s">
        <v>230</v>
      </c>
      <c r="F51" s="90">
        <v>40215</v>
      </c>
      <c r="G51" s="92">
        <v>11.3</v>
      </c>
      <c r="H51" s="92">
        <v>13.73</v>
      </c>
      <c r="I51" s="92">
        <v>16.7</v>
      </c>
      <c r="J51" s="126">
        <v>13.740410000000001</v>
      </c>
      <c r="K51" s="127">
        <v>40609</v>
      </c>
    </row>
    <row r="52" spans="1:11" s="6" customFormat="1" ht="14.5" x14ac:dyDescent="0.35">
      <c r="A52" s="45" t="s">
        <v>118</v>
      </c>
      <c r="B52" s="11" t="s">
        <v>10</v>
      </c>
      <c r="C52" s="45" t="s">
        <v>119</v>
      </c>
      <c r="D52" s="90">
        <v>128780</v>
      </c>
      <c r="E52" s="90" t="s">
        <v>271</v>
      </c>
      <c r="F52" s="90">
        <v>35500</v>
      </c>
      <c r="G52" s="92" t="s">
        <v>222</v>
      </c>
      <c r="H52" s="92">
        <v>11.09</v>
      </c>
      <c r="I52" s="92">
        <v>11.09</v>
      </c>
      <c r="J52" s="126">
        <v>13.7439</v>
      </c>
      <c r="K52" s="127">
        <v>46623</v>
      </c>
    </row>
    <row r="53" spans="1:11" s="6" customFormat="1" ht="14.5" x14ac:dyDescent="0.35">
      <c r="A53" s="45" t="s">
        <v>124</v>
      </c>
      <c r="B53" s="11" t="s">
        <v>10</v>
      </c>
      <c r="C53" s="45" t="s">
        <v>125</v>
      </c>
      <c r="D53" s="90">
        <v>80004</v>
      </c>
      <c r="E53" s="90" t="s">
        <v>274</v>
      </c>
      <c r="F53" s="90">
        <v>34260</v>
      </c>
      <c r="G53" s="92">
        <v>8.5</v>
      </c>
      <c r="H53" s="92">
        <v>8.8800000000000008</v>
      </c>
      <c r="I53" s="92">
        <v>8.8800000000000008</v>
      </c>
      <c r="J53" s="126">
        <v>14.05707</v>
      </c>
      <c r="K53" s="127">
        <v>34282</v>
      </c>
    </row>
    <row r="54" spans="1:11" s="6" customFormat="1" ht="14.5" x14ac:dyDescent="0.35">
      <c r="A54" s="45" t="s">
        <v>100</v>
      </c>
      <c r="B54" s="11" t="s">
        <v>10</v>
      </c>
      <c r="C54" s="45" t="s">
        <v>101</v>
      </c>
      <c r="D54" s="90">
        <v>72209</v>
      </c>
      <c r="E54" s="90" t="s">
        <v>263</v>
      </c>
      <c r="F54" s="90">
        <v>38680</v>
      </c>
      <c r="G54" s="92">
        <v>10.95</v>
      </c>
      <c r="H54" s="92">
        <v>16.079999999999998</v>
      </c>
      <c r="I54" s="92">
        <v>-1</v>
      </c>
      <c r="J54" s="126">
        <v>14.11741</v>
      </c>
      <c r="K54" s="127">
        <v>33105</v>
      </c>
    </row>
    <row r="55" spans="1:11" s="6" customFormat="1" ht="14.5" x14ac:dyDescent="0.35">
      <c r="A55" s="45" t="s">
        <v>48</v>
      </c>
      <c r="B55" s="11" t="s">
        <v>10</v>
      </c>
      <c r="C55" s="45" t="s">
        <v>49</v>
      </c>
      <c r="D55" s="90">
        <v>133948</v>
      </c>
      <c r="E55" s="90" t="s">
        <v>240</v>
      </c>
      <c r="F55" s="90">
        <v>34216</v>
      </c>
      <c r="G55" s="92">
        <v>12.28</v>
      </c>
      <c r="H55" s="92">
        <v>12.45</v>
      </c>
      <c r="I55" s="92">
        <v>14.73</v>
      </c>
      <c r="J55" s="126">
        <v>14.18937</v>
      </c>
      <c r="K55" s="127">
        <v>36486</v>
      </c>
    </row>
    <row r="56" spans="1:11" s="6" customFormat="1" ht="14.5" x14ac:dyDescent="0.35">
      <c r="A56" s="45" t="s">
        <v>114</v>
      </c>
      <c r="B56" s="11" t="s">
        <v>10</v>
      </c>
      <c r="C56" s="45" t="s">
        <v>115</v>
      </c>
      <c r="D56" s="90">
        <v>81116</v>
      </c>
      <c r="E56" s="90" t="s">
        <v>269</v>
      </c>
      <c r="F56" s="90">
        <v>37736</v>
      </c>
      <c r="G56" s="92">
        <v>12.75</v>
      </c>
      <c r="H56" s="92">
        <v>13.52</v>
      </c>
      <c r="I56" s="92">
        <v>16.16</v>
      </c>
      <c r="J56" s="126">
        <v>14.321820000000001</v>
      </c>
      <c r="K56" s="127">
        <v>44406</v>
      </c>
    </row>
    <row r="57" spans="1:11" s="6" customFormat="1" ht="14.5" x14ac:dyDescent="0.35">
      <c r="A57" s="16" t="s">
        <v>147</v>
      </c>
      <c r="B57" s="16" t="s">
        <v>127</v>
      </c>
      <c r="C57" s="16" t="s">
        <v>148</v>
      </c>
      <c r="D57" s="94">
        <v>57000</v>
      </c>
      <c r="E57" s="94" t="s">
        <v>283</v>
      </c>
      <c r="F57" s="94">
        <v>37125</v>
      </c>
      <c r="G57" s="96">
        <v>10.199999999999999</v>
      </c>
      <c r="H57" s="96">
        <v>12.4</v>
      </c>
      <c r="I57" s="96">
        <v>13.7</v>
      </c>
      <c r="J57" s="128">
        <v>14.64002</v>
      </c>
      <c r="K57" s="94">
        <v>29348</v>
      </c>
    </row>
    <row r="58" spans="1:11" s="6" customFormat="1" ht="14.5" x14ac:dyDescent="0.35">
      <c r="A58" s="45" t="s">
        <v>102</v>
      </c>
      <c r="B58" s="11" t="s">
        <v>10</v>
      </c>
      <c r="C58" s="45" t="s">
        <v>103</v>
      </c>
      <c r="D58" s="90">
        <v>85739</v>
      </c>
      <c r="E58" s="90" t="s">
        <v>264</v>
      </c>
      <c r="F58" s="90">
        <v>36016</v>
      </c>
      <c r="G58" s="92">
        <v>10.6</v>
      </c>
      <c r="H58" s="92">
        <v>12.27</v>
      </c>
      <c r="I58" s="92" t="s">
        <v>222</v>
      </c>
      <c r="J58" s="126">
        <v>14.980980000000001</v>
      </c>
      <c r="K58" s="127">
        <v>32993</v>
      </c>
    </row>
    <row r="59" spans="1:11" s="6" customFormat="1" ht="14.5" x14ac:dyDescent="0.35">
      <c r="A59" s="45" t="s">
        <v>116</v>
      </c>
      <c r="B59" s="11" t="s">
        <v>10</v>
      </c>
      <c r="C59" s="45" t="s">
        <v>117</v>
      </c>
      <c r="D59" s="90">
        <v>64200</v>
      </c>
      <c r="E59" s="90" t="s">
        <v>270</v>
      </c>
      <c r="F59" s="90">
        <v>34000</v>
      </c>
      <c r="G59" s="92">
        <v>7.25</v>
      </c>
      <c r="H59" s="92">
        <v>10.1</v>
      </c>
      <c r="I59" s="92">
        <v>13.46</v>
      </c>
      <c r="J59" s="126">
        <v>15.07321</v>
      </c>
      <c r="K59" s="127">
        <v>40989</v>
      </c>
    </row>
    <row r="60" spans="1:11" s="6" customFormat="1" ht="14.5" x14ac:dyDescent="0.35">
      <c r="A60" s="45" t="s">
        <v>18</v>
      </c>
      <c r="B60" s="11" t="s">
        <v>10</v>
      </c>
      <c r="C60" s="45" t="s">
        <v>19</v>
      </c>
      <c r="D60" s="90">
        <v>110777</v>
      </c>
      <c r="E60" s="90" t="s">
        <v>225</v>
      </c>
      <c r="F60" s="90">
        <v>40092</v>
      </c>
      <c r="G60" s="92">
        <v>12.39</v>
      </c>
      <c r="H60" s="92">
        <v>14.15</v>
      </c>
      <c r="I60" s="92">
        <v>17.66</v>
      </c>
      <c r="J60" s="126">
        <v>15.276870000000001</v>
      </c>
      <c r="K60" s="127">
        <v>40833</v>
      </c>
    </row>
    <row r="61" spans="1:11" s="6" customFormat="1" ht="14.5" x14ac:dyDescent="0.35">
      <c r="A61" s="45" t="s">
        <v>62</v>
      </c>
      <c r="B61" s="11" t="s">
        <v>10</v>
      </c>
      <c r="C61" s="45" t="s">
        <v>63</v>
      </c>
      <c r="D61" s="90">
        <v>73288</v>
      </c>
      <c r="E61" s="90" t="s">
        <v>246</v>
      </c>
      <c r="F61" s="90">
        <v>37867</v>
      </c>
      <c r="G61" s="92">
        <v>9.65</v>
      </c>
      <c r="H61" s="92">
        <v>10.19</v>
      </c>
      <c r="I61" s="92">
        <v>12.8</v>
      </c>
      <c r="J61" s="126">
        <v>16.39761</v>
      </c>
      <c r="K61" s="127">
        <v>42030</v>
      </c>
    </row>
    <row r="62" spans="1:11" s="6" customFormat="1" ht="14.5" x14ac:dyDescent="0.35">
      <c r="A62" s="16" t="s">
        <v>141</v>
      </c>
      <c r="B62" s="16" t="s">
        <v>127</v>
      </c>
      <c r="C62" s="16" t="s">
        <v>142</v>
      </c>
      <c r="D62" s="94">
        <v>-1</v>
      </c>
      <c r="E62" s="94" t="s">
        <v>222</v>
      </c>
      <c r="F62" s="94">
        <v>37125</v>
      </c>
      <c r="G62" s="96" t="s">
        <v>222</v>
      </c>
      <c r="H62" s="96" t="s">
        <v>222</v>
      </c>
      <c r="I62" s="96" t="s">
        <v>222</v>
      </c>
      <c r="J62" s="128">
        <v>16.554569999999998</v>
      </c>
      <c r="K62" s="94">
        <v>32542</v>
      </c>
    </row>
    <row r="63" spans="1:11" s="6" customFormat="1" ht="14.5" x14ac:dyDescent="0.35">
      <c r="A63" s="45" t="s">
        <v>120</v>
      </c>
      <c r="B63" s="11" t="s">
        <v>10</v>
      </c>
      <c r="C63" s="45" t="s">
        <v>121</v>
      </c>
      <c r="D63" s="90">
        <v>63056</v>
      </c>
      <c r="E63" s="90" t="s">
        <v>272</v>
      </c>
      <c r="F63" s="90">
        <v>47273</v>
      </c>
      <c r="G63" s="92">
        <v>11.66</v>
      </c>
      <c r="H63" s="92">
        <v>14.17</v>
      </c>
      <c r="I63" s="92" t="s">
        <v>222</v>
      </c>
      <c r="J63" s="126">
        <v>16.654769999999999</v>
      </c>
      <c r="K63" s="127">
        <v>31876</v>
      </c>
    </row>
    <row r="64" spans="1:11" s="6" customFormat="1" ht="14.5" x14ac:dyDescent="0.35">
      <c r="A64" s="45" t="s">
        <v>94</v>
      </c>
      <c r="B64" s="11" t="s">
        <v>10</v>
      </c>
      <c r="C64" s="45" t="s">
        <v>95</v>
      </c>
      <c r="D64" s="90">
        <v>56292</v>
      </c>
      <c r="E64" s="90" t="s">
        <v>260</v>
      </c>
      <c r="F64" s="90">
        <v>26716</v>
      </c>
      <c r="G64" s="92">
        <v>10.220000000000001</v>
      </c>
      <c r="H64" s="92">
        <v>11.83</v>
      </c>
      <c r="I64" s="92">
        <v>13.04</v>
      </c>
      <c r="J64" s="126">
        <v>16.892150000000001</v>
      </c>
      <c r="K64" s="127">
        <v>27256</v>
      </c>
    </row>
    <row r="65" spans="1:11" s="6" customFormat="1" ht="14.5" x14ac:dyDescent="0.35">
      <c r="A65" s="16" t="s">
        <v>137</v>
      </c>
      <c r="B65" s="16" t="s">
        <v>127</v>
      </c>
      <c r="C65" s="16" t="s">
        <v>138</v>
      </c>
      <c r="D65" s="94">
        <v>65257</v>
      </c>
      <c r="E65" s="94" t="s">
        <v>279</v>
      </c>
      <c r="F65" s="94">
        <v>37125</v>
      </c>
      <c r="G65" s="96">
        <v>10.34</v>
      </c>
      <c r="H65" s="96">
        <v>10.34</v>
      </c>
      <c r="I65" s="96">
        <v>10.96</v>
      </c>
      <c r="J65" s="128">
        <v>17.937000000000001</v>
      </c>
      <c r="K65" s="94">
        <v>31606</v>
      </c>
    </row>
    <row r="66" spans="1:11" s="6" customFormat="1" ht="14.5" x14ac:dyDescent="0.35">
      <c r="A66" s="45" t="s">
        <v>86</v>
      </c>
      <c r="B66" s="11" t="s">
        <v>10</v>
      </c>
      <c r="C66" s="45" t="s">
        <v>87</v>
      </c>
      <c r="D66" s="90">
        <v>96933</v>
      </c>
      <c r="E66" s="90" t="s">
        <v>256</v>
      </c>
      <c r="F66" s="90">
        <v>39978</v>
      </c>
      <c r="G66" s="92">
        <v>10.97</v>
      </c>
      <c r="H66" s="92">
        <v>10.97</v>
      </c>
      <c r="I66" s="92">
        <v>10.97</v>
      </c>
      <c r="J66" s="126">
        <v>18.059550000000002</v>
      </c>
      <c r="K66" s="127">
        <v>48806</v>
      </c>
    </row>
    <row r="67" spans="1:11" s="6" customFormat="1" ht="14.5" x14ac:dyDescent="0.35">
      <c r="A67" s="45" t="s">
        <v>34</v>
      </c>
      <c r="B67" s="11" t="s">
        <v>10</v>
      </c>
      <c r="C67" s="45" t="s">
        <v>35</v>
      </c>
      <c r="D67" s="90">
        <v>58355</v>
      </c>
      <c r="E67" s="90" t="s">
        <v>233</v>
      </c>
      <c r="F67" s="90">
        <v>37125</v>
      </c>
      <c r="G67" s="92">
        <v>9.82</v>
      </c>
      <c r="H67" s="92">
        <v>9.82</v>
      </c>
      <c r="I67" s="92">
        <v>9.82</v>
      </c>
      <c r="J67" s="126">
        <v>18.73555</v>
      </c>
      <c r="K67" s="127">
        <v>30093</v>
      </c>
    </row>
    <row r="68" spans="1:11" s="6" customFormat="1" ht="14.5" x14ac:dyDescent="0.35">
      <c r="A68" s="45" t="s">
        <v>64</v>
      </c>
      <c r="B68" s="11" t="s">
        <v>10</v>
      </c>
      <c r="C68" s="45" t="s">
        <v>65</v>
      </c>
      <c r="D68" s="90">
        <v>79567</v>
      </c>
      <c r="E68" s="90" t="s">
        <v>247</v>
      </c>
      <c r="F68" s="90">
        <v>37713</v>
      </c>
      <c r="G68" s="92">
        <v>12.07</v>
      </c>
      <c r="H68" s="92">
        <v>14.13</v>
      </c>
      <c r="I68" s="92">
        <v>17.88</v>
      </c>
      <c r="J68" s="126">
        <v>19.089289999999998</v>
      </c>
      <c r="K68" s="127">
        <v>39111</v>
      </c>
    </row>
    <row r="69" spans="1:11" s="6" customFormat="1" ht="14.5" x14ac:dyDescent="0.35">
      <c r="A69" s="45" t="s">
        <v>44</v>
      </c>
      <c r="B69" s="11" t="s">
        <v>10</v>
      </c>
      <c r="C69" s="45" t="s">
        <v>45</v>
      </c>
      <c r="D69" s="90">
        <v>125604</v>
      </c>
      <c r="E69" s="90" t="s">
        <v>238</v>
      </c>
      <c r="F69" s="90">
        <v>36472</v>
      </c>
      <c r="G69" s="92">
        <v>13.65</v>
      </c>
      <c r="H69" s="92">
        <v>15.02</v>
      </c>
      <c r="I69" s="92">
        <v>16.52</v>
      </c>
      <c r="J69" s="126">
        <v>20.64592</v>
      </c>
      <c r="K69" s="127">
        <v>37803</v>
      </c>
    </row>
    <row r="70" spans="1:11" s="6" customFormat="1" ht="14.5" x14ac:dyDescent="0.35">
      <c r="A70" s="45" t="s">
        <v>78</v>
      </c>
      <c r="B70" s="11" t="s">
        <v>10</v>
      </c>
      <c r="C70" s="45" t="s">
        <v>79</v>
      </c>
      <c r="D70" s="90">
        <v>173855</v>
      </c>
      <c r="E70" s="90" t="s">
        <v>253</v>
      </c>
      <c r="F70" s="90">
        <v>43232</v>
      </c>
      <c r="G70" s="92">
        <v>10.4</v>
      </c>
      <c r="H70" s="92">
        <v>11.84</v>
      </c>
      <c r="I70" s="92">
        <v>14.38</v>
      </c>
      <c r="J70" s="126">
        <v>23.193390000000001</v>
      </c>
      <c r="K70" s="127">
        <v>42344</v>
      </c>
    </row>
    <row r="71" spans="1:11" s="6" customFormat="1" ht="14.5" x14ac:dyDescent="0.35">
      <c r="A71" s="16" t="s">
        <v>139</v>
      </c>
      <c r="B71" s="16" t="s">
        <v>127</v>
      </c>
      <c r="C71" s="16" t="s">
        <v>140</v>
      </c>
      <c r="D71" s="94">
        <v>77126</v>
      </c>
      <c r="E71" s="94" t="s">
        <v>280</v>
      </c>
      <c r="F71" s="94">
        <v>34000</v>
      </c>
      <c r="G71" s="96">
        <v>8.75</v>
      </c>
      <c r="H71" s="96">
        <v>11.94</v>
      </c>
      <c r="I71" s="96">
        <v>15.25</v>
      </c>
      <c r="J71" s="128">
        <v>24.701059999999998</v>
      </c>
      <c r="K71" s="94">
        <v>26557</v>
      </c>
    </row>
    <row r="72" spans="1:11" s="6" customFormat="1" ht="14.5" x14ac:dyDescent="0.35">
      <c r="A72" s="45" t="s">
        <v>36</v>
      </c>
      <c r="B72" s="11" t="s">
        <v>10</v>
      </c>
      <c r="C72" s="45" t="s">
        <v>37</v>
      </c>
      <c r="D72" s="90">
        <v>105318</v>
      </c>
      <c r="E72" s="90" t="s">
        <v>234</v>
      </c>
      <c r="F72" s="90">
        <v>37025</v>
      </c>
      <c r="G72" s="92">
        <v>11.27</v>
      </c>
      <c r="H72" s="92">
        <v>12.89</v>
      </c>
      <c r="I72" s="92">
        <v>15.5</v>
      </c>
      <c r="J72" s="126">
        <v>25.109490000000001</v>
      </c>
      <c r="K72" s="127">
        <v>33510</v>
      </c>
    </row>
    <row r="73" spans="1:11" s="6" customFormat="1" ht="14.5" x14ac:dyDescent="0.35">
      <c r="A73" s="19" t="s">
        <v>164</v>
      </c>
      <c r="B73" s="19" t="s">
        <v>152</v>
      </c>
      <c r="C73" s="19" t="s">
        <v>165</v>
      </c>
      <c r="D73" s="98">
        <v>42719</v>
      </c>
      <c r="E73" s="98" t="s">
        <v>290</v>
      </c>
      <c r="F73" s="98">
        <v>37125</v>
      </c>
      <c r="G73" s="100">
        <v>7.25</v>
      </c>
      <c r="H73" s="100">
        <v>7.25</v>
      </c>
      <c r="I73" s="100">
        <v>7.25</v>
      </c>
      <c r="J73" s="129">
        <v>25.40372</v>
      </c>
      <c r="K73" s="98">
        <v>53696</v>
      </c>
    </row>
    <row r="74" spans="1:11" s="6" customFormat="1" ht="14.5" x14ac:dyDescent="0.35">
      <c r="A74" s="19" t="s">
        <v>158</v>
      </c>
      <c r="B74" s="19" t="s">
        <v>152</v>
      </c>
      <c r="C74" s="19" t="s">
        <v>159</v>
      </c>
      <c r="D74" s="98">
        <v>103891</v>
      </c>
      <c r="E74" s="98" t="s">
        <v>287</v>
      </c>
      <c r="F74" s="98">
        <v>35337</v>
      </c>
      <c r="G74" s="100">
        <v>11.49</v>
      </c>
      <c r="H74" s="100">
        <v>11.49</v>
      </c>
      <c r="I74" s="100">
        <v>13.51</v>
      </c>
      <c r="J74" s="129">
        <v>25.674800000000001</v>
      </c>
      <c r="K74" s="98">
        <v>30895</v>
      </c>
    </row>
    <row r="75" spans="1:11" s="6" customFormat="1" ht="14.5" x14ac:dyDescent="0.35">
      <c r="A75" s="45" t="s">
        <v>112</v>
      </c>
      <c r="B75" s="11" t="s">
        <v>10</v>
      </c>
      <c r="C75" s="45" t="s">
        <v>113</v>
      </c>
      <c r="D75" s="90">
        <v>79015</v>
      </c>
      <c r="E75" s="90" t="s">
        <v>268</v>
      </c>
      <c r="F75" s="90">
        <v>34361</v>
      </c>
      <c r="G75" s="92">
        <v>13.59</v>
      </c>
      <c r="H75" s="92">
        <v>13.59</v>
      </c>
      <c r="I75" s="92">
        <v>13.59</v>
      </c>
      <c r="J75" s="126">
        <v>27.785399999999999</v>
      </c>
      <c r="K75" s="127">
        <v>37093</v>
      </c>
    </row>
    <row r="76" spans="1:11" s="6" customFormat="1" ht="14.5" x14ac:dyDescent="0.35">
      <c r="A76" s="19" t="s">
        <v>156</v>
      </c>
      <c r="B76" s="19" t="s">
        <v>152</v>
      </c>
      <c r="C76" s="19" t="s">
        <v>157</v>
      </c>
      <c r="D76" s="98">
        <v>70756</v>
      </c>
      <c r="E76" s="98" t="s">
        <v>286</v>
      </c>
      <c r="F76" s="98">
        <v>39378</v>
      </c>
      <c r="G76" s="100">
        <v>13.81</v>
      </c>
      <c r="H76" s="100">
        <v>13.81</v>
      </c>
      <c r="I76" s="100">
        <v>13.81</v>
      </c>
      <c r="J76" s="129">
        <v>28.419830000000001</v>
      </c>
      <c r="K76" s="98">
        <v>36222</v>
      </c>
    </row>
    <row r="77" spans="1:11" s="6" customFormat="1" ht="14.5" x14ac:dyDescent="0.35">
      <c r="A77" s="19" t="s">
        <v>170</v>
      </c>
      <c r="B77" s="19" t="s">
        <v>152</v>
      </c>
      <c r="C77" s="19" t="s">
        <v>171</v>
      </c>
      <c r="D77" s="98">
        <v>61632</v>
      </c>
      <c r="E77" s="98" t="s">
        <v>292</v>
      </c>
      <c r="F77" s="98">
        <v>48718</v>
      </c>
      <c r="G77" s="100">
        <v>10.73</v>
      </c>
      <c r="H77" s="100">
        <v>13.69</v>
      </c>
      <c r="I77" s="100" t="s">
        <v>222</v>
      </c>
      <c r="J77" s="129">
        <v>28.588979999999999</v>
      </c>
      <c r="K77" s="98">
        <v>32017</v>
      </c>
    </row>
    <row r="78" spans="1:11" s="6" customFormat="1" ht="14.5" x14ac:dyDescent="0.35">
      <c r="A78" s="19" t="s">
        <v>151</v>
      </c>
      <c r="B78" s="19" t="s">
        <v>152</v>
      </c>
      <c r="C78" s="19" t="s">
        <v>153</v>
      </c>
      <c r="D78" s="98">
        <v>91205</v>
      </c>
      <c r="E78" s="98" t="s">
        <v>285</v>
      </c>
      <c r="F78" s="98">
        <v>47117</v>
      </c>
      <c r="G78" s="100">
        <v>7.25</v>
      </c>
      <c r="H78" s="100" t="s">
        <v>222</v>
      </c>
      <c r="I78" s="100"/>
      <c r="J78" s="129">
        <v>29.968319999999999</v>
      </c>
      <c r="K78" s="98">
        <v>41398</v>
      </c>
    </row>
    <row r="79" spans="1:11" s="6" customFormat="1" ht="14.5" x14ac:dyDescent="0.35">
      <c r="A79" s="19" t="s">
        <v>160</v>
      </c>
      <c r="B79" s="19" t="s">
        <v>152</v>
      </c>
      <c r="C79" s="19" t="s">
        <v>161</v>
      </c>
      <c r="D79" s="98">
        <v>54439</v>
      </c>
      <c r="E79" s="98" t="s">
        <v>288</v>
      </c>
      <c r="F79" s="98">
        <v>37125</v>
      </c>
      <c r="G79" s="100">
        <v>12.47</v>
      </c>
      <c r="H79" s="100">
        <v>14.03</v>
      </c>
      <c r="I79" s="100">
        <v>14.03</v>
      </c>
      <c r="J79" s="129">
        <v>32.676499999999997</v>
      </c>
      <c r="K79" s="98">
        <v>33086</v>
      </c>
    </row>
    <row r="80" spans="1:11" s="6" customFormat="1" ht="14.5" x14ac:dyDescent="0.35">
      <c r="A80" s="19" t="s">
        <v>162</v>
      </c>
      <c r="B80" s="19" t="s">
        <v>152</v>
      </c>
      <c r="C80" s="19" t="s">
        <v>163</v>
      </c>
      <c r="D80" s="98">
        <v>89476</v>
      </c>
      <c r="E80" s="98" t="s">
        <v>289</v>
      </c>
      <c r="F80" s="98">
        <v>39650</v>
      </c>
      <c r="G80" s="100">
        <v>12.48</v>
      </c>
      <c r="H80" s="100">
        <v>13.76</v>
      </c>
      <c r="I80" s="100">
        <v>16.73</v>
      </c>
      <c r="J80" s="129">
        <v>37.009529999999998</v>
      </c>
      <c r="K80" s="98">
        <v>36185</v>
      </c>
    </row>
    <row r="81" spans="1:11" s="6" customFormat="1" ht="14.5" x14ac:dyDescent="0.35">
      <c r="A81" s="19" t="s">
        <v>154</v>
      </c>
      <c r="B81" s="19" t="s">
        <v>152</v>
      </c>
      <c r="C81" s="19" t="s">
        <v>155</v>
      </c>
      <c r="D81" s="98">
        <v>43055</v>
      </c>
      <c r="E81" s="98" t="s">
        <v>222</v>
      </c>
      <c r="F81" s="98">
        <v>41005</v>
      </c>
      <c r="G81" s="100">
        <v>13.1</v>
      </c>
      <c r="H81" s="100">
        <v>15.1</v>
      </c>
      <c r="I81" s="100">
        <v>16.600000000000001</v>
      </c>
      <c r="J81" s="129">
        <v>42.47222</v>
      </c>
      <c r="K81" s="98">
        <v>34772</v>
      </c>
    </row>
    <row r="82" spans="1:11" s="6" customFormat="1" ht="14.5" x14ac:dyDescent="0.35">
      <c r="A82" s="19" t="s">
        <v>168</v>
      </c>
      <c r="B82" s="19" t="s">
        <v>152</v>
      </c>
      <c r="C82" s="19" t="s">
        <v>169</v>
      </c>
      <c r="D82" s="98">
        <v>91336</v>
      </c>
      <c r="E82" s="98" t="s">
        <v>291</v>
      </c>
      <c r="F82" s="98">
        <v>36215</v>
      </c>
      <c r="G82" s="100" t="s">
        <v>222</v>
      </c>
      <c r="H82" s="100" t="s">
        <v>222</v>
      </c>
      <c r="I82" s="100" t="s">
        <v>222</v>
      </c>
      <c r="J82" s="129">
        <v>43.880360000000003</v>
      </c>
      <c r="K82" s="98">
        <v>42732</v>
      </c>
    </row>
    <row r="83" spans="1:11" s="6" customFormat="1" ht="14.5" x14ac:dyDescent="0.35">
      <c r="A83" s="45" t="s">
        <v>110</v>
      </c>
      <c r="B83" s="11" t="s">
        <v>10</v>
      </c>
      <c r="C83" s="45" t="s">
        <v>111</v>
      </c>
      <c r="D83" s="90">
        <v>66269</v>
      </c>
      <c r="E83" s="90" t="s">
        <v>267</v>
      </c>
      <c r="F83" s="90">
        <v>36977</v>
      </c>
      <c r="G83" s="92">
        <v>9.0500000000000007</v>
      </c>
      <c r="H83" s="92" t="s">
        <v>222</v>
      </c>
      <c r="I83" s="92">
        <v>14.87</v>
      </c>
      <c r="J83" s="126"/>
      <c r="K83" s="127">
        <v>38366</v>
      </c>
    </row>
    <row r="200" spans="1:1" x14ac:dyDescent="0.25">
      <c r="A200" t="s">
        <v>381</v>
      </c>
    </row>
  </sheetData>
  <sortState ref="A4:K83">
    <sortCondition ref="J4:J83"/>
  </sortState>
  <pageMargins left="1" right="1" top="1" bottom="1" header="0.5" footer="0.5"/>
  <pageSetup scale="55" fitToHeight="0" pageOrder="overThenDown" orientation="landscape" horizontalDpi="360" verticalDpi="360" r:id="rId1"/>
  <headerFooter>
    <oddHeader>&amp;C&amp;A</oddHeader>
    <oddFooter>&amp;LDJ Frisby&amp;R&amp;D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200"/>
  <sheetViews>
    <sheetView zoomScale="70" zoomScaleNormal="70" workbookViewId="0">
      <pane xSplit="2" ySplit="4" topLeftCell="C5" activePane="bottomRight" state="frozen"/>
      <selection activeCell="Q43" sqref="Q43"/>
      <selection pane="topRight" activeCell="Q43" sqref="Q43"/>
      <selection pane="bottomLeft" activeCell="Q43" sqref="Q43"/>
      <selection pane="bottomRight" activeCell="Q43" sqref="Q43"/>
    </sheetView>
  </sheetViews>
  <sheetFormatPr defaultColWidth="8.7265625" defaultRowHeight="14.5" x14ac:dyDescent="0.35"/>
  <cols>
    <col min="1" max="1" width="7.453125" customWidth="1"/>
    <col min="2" max="2" width="9.453125" customWidth="1"/>
    <col min="3" max="3" width="19.453125" customWidth="1"/>
    <col min="4" max="4" width="8.453125" style="169" bestFit="1" customWidth="1"/>
    <col min="5" max="5" width="11" style="169" bestFit="1" customWidth="1"/>
    <col min="6" max="6" width="10.26953125" style="335" bestFit="1" customWidth="1"/>
    <col min="7" max="7" width="8.453125" style="335" bestFit="1" customWidth="1"/>
    <col min="8" max="8" width="13.7265625" style="335" bestFit="1" customWidth="1"/>
    <col min="9" max="9" width="7" bestFit="1" customWidth="1"/>
    <col min="10" max="10" width="10" bestFit="1" customWidth="1"/>
    <col min="11" max="11" width="10.81640625" bestFit="1" customWidth="1"/>
    <col min="12" max="12" width="12.26953125" bestFit="1" customWidth="1"/>
    <col min="13" max="13" width="9" style="170" bestFit="1" customWidth="1"/>
    <col min="14" max="14" width="10" style="170" bestFit="1" customWidth="1"/>
    <col min="15" max="15" width="18" style="171" bestFit="1" customWidth="1"/>
    <col min="16" max="16" width="5.453125" style="171" bestFit="1" customWidth="1"/>
    <col min="17" max="17" width="17.1796875" style="168" customWidth="1"/>
  </cols>
  <sheetData>
    <row r="1" spans="1:18" s="108" customFormat="1" ht="36" customHeight="1" x14ac:dyDescent="0.25">
      <c r="A1" s="24" t="s">
        <v>293</v>
      </c>
      <c r="B1" s="24"/>
      <c r="C1" s="24"/>
      <c r="D1" s="132"/>
      <c r="E1" s="132"/>
      <c r="F1" s="184"/>
      <c r="G1" s="184"/>
      <c r="H1" s="184"/>
      <c r="I1" s="24"/>
      <c r="J1" s="24"/>
      <c r="K1" s="24"/>
      <c r="L1" s="24"/>
      <c r="M1" s="133"/>
      <c r="N1" s="133"/>
      <c r="O1" s="134"/>
      <c r="P1" s="134"/>
      <c r="Q1" s="135"/>
      <c r="R1" s="314" t="s">
        <v>395</v>
      </c>
    </row>
    <row r="2" spans="1:18" ht="13" x14ac:dyDescent="0.3">
      <c r="A2" s="2"/>
      <c r="B2" s="2"/>
      <c r="C2" s="4"/>
      <c r="D2" s="136"/>
      <c r="E2" s="137"/>
      <c r="F2" s="328"/>
      <c r="G2" s="328"/>
      <c r="H2" s="336"/>
      <c r="I2" s="139" t="s">
        <v>294</v>
      </c>
      <c r="J2" s="139"/>
      <c r="K2" s="139"/>
      <c r="L2" s="139"/>
      <c r="M2" s="140"/>
      <c r="N2" s="140"/>
      <c r="O2" s="141"/>
      <c r="P2" s="142"/>
      <c r="Q2" s="143"/>
    </row>
    <row r="3" spans="1:18" ht="13" x14ac:dyDescent="0.3">
      <c r="A3" s="2"/>
      <c r="B3" s="2"/>
      <c r="C3" s="64"/>
      <c r="D3" s="144" t="s">
        <v>295</v>
      </c>
      <c r="E3" s="145"/>
      <c r="F3" s="329"/>
      <c r="G3" s="329"/>
      <c r="H3" s="336"/>
      <c r="I3" s="146" t="s">
        <v>296</v>
      </c>
      <c r="J3" s="147"/>
      <c r="K3" s="148" t="s">
        <v>297</v>
      </c>
      <c r="L3" s="148" t="s">
        <v>298</v>
      </c>
      <c r="M3" s="149" t="s">
        <v>299</v>
      </c>
      <c r="N3" s="150"/>
      <c r="O3" s="141" t="s">
        <v>300</v>
      </c>
      <c r="P3" s="142"/>
      <c r="Q3" s="143"/>
    </row>
    <row r="4" spans="1:18" ht="28.4" customHeight="1" x14ac:dyDescent="0.3">
      <c r="A4" s="118" t="s">
        <v>2</v>
      </c>
      <c r="B4" s="119" t="s">
        <v>3</v>
      </c>
      <c r="C4" s="119" t="s">
        <v>4</v>
      </c>
      <c r="D4" s="151" t="s">
        <v>6</v>
      </c>
      <c r="E4" s="151" t="s">
        <v>7</v>
      </c>
      <c r="F4" s="330" t="s">
        <v>301</v>
      </c>
      <c r="G4" s="330" t="s">
        <v>197</v>
      </c>
      <c r="H4" s="337" t="s">
        <v>302</v>
      </c>
      <c r="I4" s="153" t="s">
        <v>303</v>
      </c>
      <c r="J4" s="153" t="s">
        <v>304</v>
      </c>
      <c r="K4" s="153" t="s">
        <v>305</v>
      </c>
      <c r="L4" s="153" t="s">
        <v>304</v>
      </c>
      <c r="M4" s="154" t="s">
        <v>303</v>
      </c>
      <c r="N4" s="154" t="s">
        <v>304</v>
      </c>
      <c r="O4" s="155" t="s">
        <v>306</v>
      </c>
      <c r="P4" s="155" t="s">
        <v>307</v>
      </c>
      <c r="Q4" s="156" t="s">
        <v>308</v>
      </c>
    </row>
    <row r="5" spans="1:18" ht="13" x14ac:dyDescent="0.3">
      <c r="A5" s="45" t="s">
        <v>9</v>
      </c>
      <c r="B5" s="11" t="s">
        <v>10</v>
      </c>
      <c r="C5" s="45" t="s">
        <v>11</v>
      </c>
      <c r="D5" s="157">
        <v>355000</v>
      </c>
      <c r="E5" s="157">
        <v>432761</v>
      </c>
      <c r="F5" s="331">
        <v>0</v>
      </c>
      <c r="G5" s="331">
        <v>0</v>
      </c>
      <c r="H5" s="331">
        <v>787861</v>
      </c>
      <c r="I5" s="91">
        <v>0.37630664221635995</v>
      </c>
      <c r="J5" s="91">
        <v>0.14452489278428218</v>
      </c>
      <c r="K5" s="91">
        <v>5.4710017537691301E-2</v>
      </c>
      <c r="L5" s="91">
        <v>7.5372070647631358E-4</v>
      </c>
      <c r="M5" s="91">
        <v>0.35122963848775834</v>
      </c>
      <c r="N5" s="91">
        <v>7.2475088267431903E-2</v>
      </c>
      <c r="O5" s="158">
        <v>2.7461831439825515E-2</v>
      </c>
      <c r="P5" s="159">
        <v>5.1294703603632934</v>
      </c>
      <c r="Q5" s="92">
        <v>0.35673773701435713</v>
      </c>
      <c r="R5" s="160"/>
    </row>
    <row r="6" spans="1:18" ht="13" x14ac:dyDescent="0.3">
      <c r="A6" s="45" t="s">
        <v>12</v>
      </c>
      <c r="B6" s="11" t="s">
        <v>10</v>
      </c>
      <c r="C6" s="45" t="s">
        <v>13</v>
      </c>
      <c r="D6" s="157">
        <v>86978</v>
      </c>
      <c r="E6" s="157">
        <v>18151</v>
      </c>
      <c r="F6" s="331">
        <v>0</v>
      </c>
      <c r="G6" s="331">
        <v>0</v>
      </c>
      <c r="H6" s="331">
        <v>105129</v>
      </c>
      <c r="I6" s="91">
        <v>0.38883373393249032</v>
      </c>
      <c r="J6" s="91">
        <v>9.2629846378931971E-2</v>
      </c>
      <c r="K6" s="91"/>
      <c r="L6" s="91"/>
      <c r="M6" s="91">
        <v>0.4462195631727453</v>
      </c>
      <c r="N6" s="91">
        <v>7.2316856515832376E-2</v>
      </c>
      <c r="O6" s="158">
        <v>1.9499946575488834E-3</v>
      </c>
      <c r="P6" s="159">
        <v>2.8082327171706378</v>
      </c>
      <c r="Q6" s="92">
        <v>0.25584932660342369</v>
      </c>
    </row>
    <row r="7" spans="1:18" ht="13" x14ac:dyDescent="0.3">
      <c r="A7" s="45" t="s">
        <v>16</v>
      </c>
      <c r="B7" s="11" t="s">
        <v>10</v>
      </c>
      <c r="C7" s="45" t="s">
        <v>17</v>
      </c>
      <c r="D7" s="157" t="s">
        <v>222</v>
      </c>
      <c r="E7" s="157">
        <v>377825</v>
      </c>
      <c r="F7" s="331">
        <v>0</v>
      </c>
      <c r="G7" s="331">
        <v>0</v>
      </c>
      <c r="H7" s="331">
        <v>377825</v>
      </c>
      <c r="I7" s="91">
        <v>0.61093032572185757</v>
      </c>
      <c r="J7" s="91">
        <v>0.11822439986441095</v>
      </c>
      <c r="K7" s="91"/>
      <c r="L7" s="91"/>
      <c r="M7" s="91">
        <v>0.23954577670950047</v>
      </c>
      <c r="N7" s="91">
        <v>3.1299497704230995E-2</v>
      </c>
      <c r="O7" s="158">
        <v>3.0704483390369526E-2</v>
      </c>
      <c r="P7" s="159">
        <v>3.2651059490476686</v>
      </c>
      <c r="Q7" s="92">
        <v>0.30617760367453645</v>
      </c>
    </row>
    <row r="8" spans="1:18" ht="13" x14ac:dyDescent="0.3">
      <c r="A8" s="45" t="s">
        <v>20</v>
      </c>
      <c r="B8" s="11" t="s">
        <v>10</v>
      </c>
      <c r="C8" s="45" t="s">
        <v>21</v>
      </c>
      <c r="D8" s="157">
        <v>131306</v>
      </c>
      <c r="E8" s="157">
        <v>52495</v>
      </c>
      <c r="F8" s="331">
        <v>0</v>
      </c>
      <c r="G8" s="331">
        <v>0</v>
      </c>
      <c r="H8" s="331">
        <v>183801</v>
      </c>
      <c r="I8" s="91">
        <v>0.4039149538993469</v>
      </c>
      <c r="J8" s="91">
        <v>0.13944247022666154</v>
      </c>
      <c r="K8" s="91">
        <v>6.295620437956205E-2</v>
      </c>
      <c r="L8" s="91">
        <v>1.5492940837495198E-2</v>
      </c>
      <c r="M8" s="91">
        <v>0.30605911448328849</v>
      </c>
      <c r="N8" s="91">
        <v>7.2134316173645796E-2</v>
      </c>
      <c r="O8" s="158">
        <v>3.2039529580110006E-2</v>
      </c>
      <c r="P8" s="159">
        <v>2.0547444439475919</v>
      </c>
      <c r="Q8" s="92">
        <v>0.15434593118459439</v>
      </c>
    </row>
    <row r="9" spans="1:18" ht="13" x14ac:dyDescent="0.3">
      <c r="A9" s="45" t="s">
        <v>22</v>
      </c>
      <c r="B9" s="11" t="s">
        <v>10</v>
      </c>
      <c r="C9" s="45" t="s">
        <v>23</v>
      </c>
      <c r="D9" s="157">
        <v>287303</v>
      </c>
      <c r="E9" s="157">
        <v>412581</v>
      </c>
      <c r="F9" s="331">
        <v>0</v>
      </c>
      <c r="G9" s="331">
        <v>0</v>
      </c>
      <c r="H9" s="331">
        <v>699884</v>
      </c>
      <c r="I9" s="91">
        <v>0.35811771256386743</v>
      </c>
      <c r="J9" s="91">
        <v>0.10641294379667235</v>
      </c>
      <c r="K9" s="91"/>
      <c r="L9" s="91"/>
      <c r="M9" s="91">
        <v>0.42591052011004848</v>
      </c>
      <c r="N9" s="91">
        <v>0.10955882352941176</v>
      </c>
      <c r="O9" s="158">
        <v>6.596695216591493E-2</v>
      </c>
      <c r="P9" s="159">
        <v>3.7535946625763579</v>
      </c>
      <c r="Q9" s="92">
        <v>0.25937874424315377</v>
      </c>
    </row>
    <row r="10" spans="1:18" ht="13" x14ac:dyDescent="0.3">
      <c r="A10" s="45" t="s">
        <v>26</v>
      </c>
      <c r="B10" s="11" t="s">
        <v>10</v>
      </c>
      <c r="C10" s="45" t="s">
        <v>27</v>
      </c>
      <c r="D10" s="157">
        <v>58437</v>
      </c>
      <c r="E10" s="157" t="s">
        <v>222</v>
      </c>
      <c r="F10" s="331">
        <v>0</v>
      </c>
      <c r="G10" s="331">
        <v>0</v>
      </c>
      <c r="H10" s="331">
        <v>58437</v>
      </c>
      <c r="I10" s="91">
        <v>0.3466937445602446</v>
      </c>
      <c r="J10" s="91">
        <v>0.10247941261800085</v>
      </c>
      <c r="K10" s="91">
        <v>6.5232430984846795E-2</v>
      </c>
      <c r="L10" s="91">
        <v>1.8701600124974894E-2</v>
      </c>
      <c r="M10" s="91">
        <v>0.35129103528309047</v>
      </c>
      <c r="N10" s="91">
        <v>0.11560177642884242</v>
      </c>
      <c r="O10" s="158">
        <v>4.8020466364703911E-2</v>
      </c>
      <c r="P10" s="159">
        <v>2.4508052340211375</v>
      </c>
      <c r="Q10" s="92">
        <v>0.20963720569823463</v>
      </c>
    </row>
    <row r="11" spans="1:18" ht="13" x14ac:dyDescent="0.3">
      <c r="A11" s="45" t="s">
        <v>28</v>
      </c>
      <c r="B11" s="11" t="s">
        <v>10</v>
      </c>
      <c r="C11" s="45" t="s">
        <v>29</v>
      </c>
      <c r="D11" s="157">
        <v>208252</v>
      </c>
      <c r="E11" s="157">
        <v>380265</v>
      </c>
      <c r="F11" s="331">
        <v>0</v>
      </c>
      <c r="G11" s="331">
        <v>0</v>
      </c>
      <c r="H11" s="331">
        <v>588517</v>
      </c>
      <c r="I11" s="91">
        <v>0.41719825357455903</v>
      </c>
      <c r="J11" s="91">
        <v>0.1200017696521251</v>
      </c>
      <c r="K11" s="91">
        <v>5.6606747351743245E-2</v>
      </c>
      <c r="L11" s="91">
        <v>7.79476459479114E-3</v>
      </c>
      <c r="M11" s="91">
        <v>0.3388220200025992</v>
      </c>
      <c r="N11" s="91">
        <v>5.9576444824182298E-2</v>
      </c>
      <c r="O11" s="158">
        <v>0.28006349702032424</v>
      </c>
      <c r="P11" s="159">
        <v>5.1050650150501813</v>
      </c>
      <c r="Q11" s="92">
        <v>0.26419045583994427</v>
      </c>
    </row>
    <row r="12" spans="1:18" ht="13" x14ac:dyDescent="0.3">
      <c r="A12" s="45" t="s">
        <v>30</v>
      </c>
      <c r="B12" s="11" t="s">
        <v>10</v>
      </c>
      <c r="C12" s="45" t="s">
        <v>31</v>
      </c>
      <c r="D12" s="157">
        <v>213197</v>
      </c>
      <c r="E12" s="157">
        <v>68968</v>
      </c>
      <c r="F12" s="331">
        <v>0</v>
      </c>
      <c r="G12" s="331">
        <v>0</v>
      </c>
      <c r="H12" s="331">
        <v>282165</v>
      </c>
      <c r="I12" s="91">
        <v>0.34753612064763051</v>
      </c>
      <c r="J12" s="91">
        <v>0.14860547851430825</v>
      </c>
      <c r="K12" s="91">
        <v>4.1986039227075188E-2</v>
      </c>
      <c r="L12" s="91"/>
      <c r="M12" s="91">
        <v>0.37505315673197598</v>
      </c>
      <c r="N12" s="91">
        <v>8.6819204879010098E-2</v>
      </c>
      <c r="O12" s="158">
        <v>0.28997338065661049</v>
      </c>
      <c r="P12" s="159">
        <v>4.1728039041703635</v>
      </c>
      <c r="Q12" s="92">
        <v>0.14715745401671815</v>
      </c>
    </row>
    <row r="13" spans="1:18" ht="13" x14ac:dyDescent="0.3">
      <c r="A13" s="45" t="s">
        <v>40</v>
      </c>
      <c r="B13" s="11" t="s">
        <v>10</v>
      </c>
      <c r="C13" s="45" t="s">
        <v>41</v>
      </c>
      <c r="D13" s="157">
        <v>91661</v>
      </c>
      <c r="E13" s="157">
        <v>7413</v>
      </c>
      <c r="F13" s="331">
        <v>0</v>
      </c>
      <c r="G13" s="331">
        <v>0</v>
      </c>
      <c r="H13" s="331">
        <v>99074</v>
      </c>
      <c r="I13" s="91">
        <v>0.39220919129348969</v>
      </c>
      <c r="J13" s="91">
        <v>0.1123938006512744</v>
      </c>
      <c r="K13" s="91">
        <v>3.588130156942438E-2</v>
      </c>
      <c r="L13" s="91">
        <v>7.8716059055407295E-3</v>
      </c>
      <c r="M13" s="91">
        <v>0.36259579364885047</v>
      </c>
      <c r="N13" s="91">
        <v>8.9048306931420323E-2</v>
      </c>
      <c r="O13" s="158">
        <v>0.20413424241694172</v>
      </c>
      <c r="P13" s="159">
        <v>2.3869226877394176</v>
      </c>
      <c r="Q13" s="92">
        <v>0.16493558166287375</v>
      </c>
    </row>
    <row r="14" spans="1:18" ht="13" x14ac:dyDescent="0.3">
      <c r="A14" s="45" t="s">
        <v>42</v>
      </c>
      <c r="B14" s="11" t="s">
        <v>10</v>
      </c>
      <c r="C14" s="45" t="s">
        <v>43</v>
      </c>
      <c r="D14" s="157">
        <v>43173</v>
      </c>
      <c r="E14" s="157">
        <v>27643</v>
      </c>
      <c r="F14" s="331">
        <v>0</v>
      </c>
      <c r="G14" s="331">
        <v>0</v>
      </c>
      <c r="H14" s="331">
        <v>70816</v>
      </c>
      <c r="I14" s="91">
        <v>0.48410088929099454</v>
      </c>
      <c r="J14" s="91">
        <v>0.13030430081426397</v>
      </c>
      <c r="K14" s="91"/>
      <c r="L14" s="91"/>
      <c r="M14" s="91">
        <v>0.30851556810909814</v>
      </c>
      <c r="N14" s="91">
        <v>7.7079241785643363E-2</v>
      </c>
      <c r="O14" s="158">
        <v>1.6587914281911354E-2</v>
      </c>
      <c r="P14" s="159">
        <v>1.178224411020897</v>
      </c>
      <c r="Q14" s="92">
        <v>0.13745768502127395</v>
      </c>
    </row>
    <row r="15" spans="1:18" ht="13" x14ac:dyDescent="0.3">
      <c r="A15" s="45" t="s">
        <v>52</v>
      </c>
      <c r="B15" s="11" t="s">
        <v>10</v>
      </c>
      <c r="C15" s="45" t="s">
        <v>53</v>
      </c>
      <c r="D15" s="157">
        <v>569325</v>
      </c>
      <c r="E15" s="157">
        <v>293946</v>
      </c>
      <c r="F15" s="331">
        <v>0</v>
      </c>
      <c r="G15" s="331">
        <v>0</v>
      </c>
      <c r="H15" s="331">
        <v>863271</v>
      </c>
      <c r="I15" s="91">
        <v>0.37764854797067671</v>
      </c>
      <c r="J15" s="91">
        <v>0.15062566351112813</v>
      </c>
      <c r="K15" s="91">
        <v>6.0003392151566359E-2</v>
      </c>
      <c r="L15" s="91">
        <v>0</v>
      </c>
      <c r="M15" s="91">
        <v>0.32825819298829706</v>
      </c>
      <c r="N15" s="91">
        <v>8.3464203378331686E-2</v>
      </c>
      <c r="O15" s="158">
        <v>0.29742458395280802</v>
      </c>
      <c r="P15" s="159">
        <v>4.1401899189487317</v>
      </c>
      <c r="Q15" s="92">
        <v>0.24506510638817311</v>
      </c>
    </row>
    <row r="16" spans="1:18" ht="13" x14ac:dyDescent="0.3">
      <c r="A16" s="45" t="s">
        <v>54</v>
      </c>
      <c r="B16" s="11" t="s">
        <v>10</v>
      </c>
      <c r="C16" s="45" t="s">
        <v>55</v>
      </c>
      <c r="D16" s="157">
        <v>68550</v>
      </c>
      <c r="E16" s="157">
        <v>50712</v>
      </c>
      <c r="F16" s="331">
        <v>0</v>
      </c>
      <c r="G16" s="331">
        <v>0</v>
      </c>
      <c r="H16" s="331">
        <v>119262</v>
      </c>
      <c r="I16" s="91">
        <v>0.37659316949955268</v>
      </c>
      <c r="J16" s="91">
        <v>0.14286165342314372</v>
      </c>
      <c r="K16" s="91">
        <v>6.0474661895490188E-2</v>
      </c>
      <c r="L16" s="91">
        <v>2.399621112455928E-3</v>
      </c>
      <c r="M16" s="91">
        <v>0.34490343629953163</v>
      </c>
      <c r="N16" s="91">
        <v>7.2767457769825822E-2</v>
      </c>
      <c r="O16" s="158">
        <v>0.18692799171127611</v>
      </c>
      <c r="P16" s="159">
        <v>2.0594370575030219</v>
      </c>
      <c r="Q16" s="92">
        <v>0.13884901383460643</v>
      </c>
    </row>
    <row r="17" spans="1:17" ht="13" x14ac:dyDescent="0.3">
      <c r="A17" s="45" t="s">
        <v>60</v>
      </c>
      <c r="B17" s="11" t="s">
        <v>10</v>
      </c>
      <c r="C17" s="45" t="s">
        <v>61</v>
      </c>
      <c r="D17" s="157">
        <v>109456</v>
      </c>
      <c r="E17" s="157">
        <v>156920</v>
      </c>
      <c r="F17" s="331">
        <v>0</v>
      </c>
      <c r="G17" s="331">
        <v>0</v>
      </c>
      <c r="H17" s="331">
        <v>266376</v>
      </c>
      <c r="I17" s="91">
        <v>0.32100574375805885</v>
      </c>
      <c r="J17" s="91">
        <v>9.2562870255989471E-2</v>
      </c>
      <c r="K17" s="91">
        <v>2.0581048303472405E-2</v>
      </c>
      <c r="L17" s="91">
        <v>3.6247892302282174E-3</v>
      </c>
      <c r="M17" s="91">
        <v>0.43452386319576569</v>
      </c>
      <c r="N17" s="91">
        <v>0.1277016852564854</v>
      </c>
      <c r="O17" s="158">
        <v>1.3185636900321126E-2</v>
      </c>
      <c r="P17" s="159">
        <v>2.1601089882902462</v>
      </c>
      <c r="Q17" s="92">
        <v>0.29583166283701917</v>
      </c>
    </row>
    <row r="18" spans="1:17" ht="13" x14ac:dyDescent="0.3">
      <c r="A18" s="45" t="s">
        <v>62</v>
      </c>
      <c r="B18" s="11" t="s">
        <v>10</v>
      </c>
      <c r="C18" s="45" t="s">
        <v>63</v>
      </c>
      <c r="D18" s="157">
        <v>283026</v>
      </c>
      <c r="E18" s="157">
        <v>87592</v>
      </c>
      <c r="F18" s="331">
        <v>0</v>
      </c>
      <c r="G18" s="331">
        <v>0</v>
      </c>
      <c r="H18" s="331">
        <v>370618</v>
      </c>
      <c r="I18" s="91">
        <v>0.52821619860293667</v>
      </c>
      <c r="J18" s="91">
        <v>0.17540679795531841</v>
      </c>
      <c r="K18" s="91">
        <v>3.4384864468566076E-2</v>
      </c>
      <c r="L18" s="91">
        <v>7.7388346944178558E-5</v>
      </c>
      <c r="M18" s="91">
        <v>0.21244730464533734</v>
      </c>
      <c r="N18" s="91">
        <v>4.94674459808973E-2</v>
      </c>
      <c r="O18" s="158">
        <v>0.3695076582766364</v>
      </c>
      <c r="P18" s="159">
        <v>6.21071153266079</v>
      </c>
      <c r="Q18" s="92">
        <v>0.25405536575066767</v>
      </c>
    </row>
    <row r="19" spans="1:17" ht="13" x14ac:dyDescent="0.3">
      <c r="A19" s="45" t="s">
        <v>64</v>
      </c>
      <c r="B19" s="11" t="s">
        <v>10</v>
      </c>
      <c r="C19" s="45" t="s">
        <v>65</v>
      </c>
      <c r="D19" s="157">
        <v>654679</v>
      </c>
      <c r="E19" s="157">
        <v>297018</v>
      </c>
      <c r="F19" s="331">
        <v>0</v>
      </c>
      <c r="G19" s="331">
        <v>0</v>
      </c>
      <c r="H19" s="331">
        <v>951697</v>
      </c>
      <c r="I19" s="91">
        <v>0.44534852602108038</v>
      </c>
      <c r="J19" s="91">
        <v>0.16937891139657443</v>
      </c>
      <c r="K19" s="91">
        <v>3.9805322244180937E-2</v>
      </c>
      <c r="L19" s="91">
        <v>4.679951690821256E-3</v>
      </c>
      <c r="M19" s="91">
        <v>0.27513758509003072</v>
      </c>
      <c r="N19" s="91">
        <v>6.5649703557312256E-2</v>
      </c>
      <c r="O19" s="158">
        <v>0.48515376943277794</v>
      </c>
      <c r="P19" s="159">
        <v>8.7082361122548892</v>
      </c>
      <c r="Q19" s="92">
        <v>0.34156018523337028</v>
      </c>
    </row>
    <row r="20" spans="1:17" ht="13" x14ac:dyDescent="0.3">
      <c r="A20" s="45" t="s">
        <v>66</v>
      </c>
      <c r="B20" s="11" t="s">
        <v>10</v>
      </c>
      <c r="C20" s="45" t="s">
        <v>67</v>
      </c>
      <c r="D20" s="157">
        <v>377146</v>
      </c>
      <c r="E20" s="157">
        <v>57852</v>
      </c>
      <c r="F20" s="331">
        <v>0</v>
      </c>
      <c r="G20" s="331">
        <v>0</v>
      </c>
      <c r="H20" s="331">
        <v>434998</v>
      </c>
      <c r="I20" s="91">
        <v>0.38953332948940383</v>
      </c>
      <c r="J20" s="91">
        <v>0.1557499069594343</v>
      </c>
      <c r="K20" s="91">
        <v>5.5407622512147689E-2</v>
      </c>
      <c r="L20" s="91">
        <v>5.1290249872888239E-3</v>
      </c>
      <c r="M20" s="91">
        <v>0.25819412193293739</v>
      </c>
      <c r="N20" s="91">
        <v>0.1359859941187879</v>
      </c>
      <c r="O20" s="158">
        <v>0.17214099739635488</v>
      </c>
      <c r="P20" s="159">
        <v>3.3508296230106764</v>
      </c>
      <c r="Q20" s="92">
        <v>0.18457098293198507</v>
      </c>
    </row>
    <row r="21" spans="1:17" ht="13" x14ac:dyDescent="0.3">
      <c r="A21" s="45" t="s">
        <v>74</v>
      </c>
      <c r="B21" s="11" t="s">
        <v>10</v>
      </c>
      <c r="C21" s="45" t="s">
        <v>75</v>
      </c>
      <c r="D21" s="157">
        <v>64041</v>
      </c>
      <c r="E21" s="157">
        <v>59940</v>
      </c>
      <c r="F21" s="331">
        <v>0</v>
      </c>
      <c r="G21" s="331">
        <v>0</v>
      </c>
      <c r="H21" s="331">
        <v>123981</v>
      </c>
      <c r="I21" s="91">
        <v>0.53556631849215153</v>
      </c>
      <c r="J21" s="91">
        <v>0.13912878566843673</v>
      </c>
      <c r="K21" s="91">
        <v>3.8950808192799204E-2</v>
      </c>
      <c r="L21" s="91">
        <v>3.4282546536733385E-3</v>
      </c>
      <c r="M21" s="91">
        <v>0.2443543210596954</v>
      </c>
      <c r="N21" s="91">
        <v>3.857151193324386E-2</v>
      </c>
      <c r="O21" s="158">
        <v>1.4177428411005054E-2</v>
      </c>
      <c r="P21" s="159">
        <v>5.8010948905109485</v>
      </c>
      <c r="Q21" s="92">
        <v>0.27237377165868093</v>
      </c>
    </row>
    <row r="22" spans="1:17" ht="13" x14ac:dyDescent="0.3">
      <c r="A22" s="45" t="s">
        <v>76</v>
      </c>
      <c r="B22" s="11" t="s">
        <v>10</v>
      </c>
      <c r="C22" s="45" t="s">
        <v>77</v>
      </c>
      <c r="D22" s="157">
        <v>128248</v>
      </c>
      <c r="E22" s="157">
        <v>28686</v>
      </c>
      <c r="F22" s="331">
        <v>0</v>
      </c>
      <c r="G22" s="331">
        <v>0</v>
      </c>
      <c r="H22" s="331">
        <v>156934</v>
      </c>
      <c r="I22" s="91">
        <v>0.48402428416417814</v>
      </c>
      <c r="J22" s="91">
        <v>0.16432164859702456</v>
      </c>
      <c r="K22" s="91">
        <v>5.684539022356138E-2</v>
      </c>
      <c r="L22" s="91">
        <v>4.7797117824827599E-3</v>
      </c>
      <c r="M22" s="91">
        <v>0.23847443795790627</v>
      </c>
      <c r="N22" s="91">
        <v>5.1554527274846877E-2</v>
      </c>
      <c r="O22" s="158">
        <v>0.10072737724127258</v>
      </c>
      <c r="P22" s="159">
        <v>3.4696115496009372</v>
      </c>
      <c r="Q22" s="92">
        <v>0.23017667989639159</v>
      </c>
    </row>
    <row r="23" spans="1:17" ht="13" x14ac:dyDescent="0.3">
      <c r="A23" s="45" t="s">
        <v>80</v>
      </c>
      <c r="B23" s="11" t="s">
        <v>10</v>
      </c>
      <c r="C23" s="45" t="s">
        <v>81</v>
      </c>
      <c r="D23" s="157">
        <v>110910</v>
      </c>
      <c r="E23" s="157" t="s">
        <v>222</v>
      </c>
      <c r="F23" s="331">
        <v>0</v>
      </c>
      <c r="G23" s="331">
        <v>0</v>
      </c>
      <c r="H23" s="331">
        <v>110910</v>
      </c>
      <c r="I23" s="91">
        <v>0.36774363015497769</v>
      </c>
      <c r="J23" s="91">
        <v>0.14709745206199107</v>
      </c>
      <c r="K23" s="91">
        <v>7.8802206461780933E-2</v>
      </c>
      <c r="L23" s="91">
        <v>7.8802206461780935E-4</v>
      </c>
      <c r="M23" s="91">
        <v>0.34672970843183609</v>
      </c>
      <c r="N23" s="91">
        <v>5.8838980824796425E-2</v>
      </c>
      <c r="O23" s="158">
        <v>6.2566583806818177E-2</v>
      </c>
      <c r="P23" s="159">
        <v>2.4616033380681817</v>
      </c>
      <c r="Q23" s="92">
        <v>0.11026703293097946</v>
      </c>
    </row>
    <row r="24" spans="1:17" ht="13" x14ac:dyDescent="0.3">
      <c r="A24" s="45" t="s">
        <v>84</v>
      </c>
      <c r="B24" s="11" t="s">
        <v>10</v>
      </c>
      <c r="C24" s="45" t="s">
        <v>85</v>
      </c>
      <c r="D24" s="157">
        <v>303037</v>
      </c>
      <c r="E24" s="157">
        <v>193059</v>
      </c>
      <c r="F24" s="331">
        <v>0</v>
      </c>
      <c r="G24" s="331">
        <v>0</v>
      </c>
      <c r="H24" s="331">
        <v>496096</v>
      </c>
      <c r="I24" s="91">
        <v>0.34909057064059296</v>
      </c>
      <c r="J24" s="91">
        <v>9.9130984280318801E-2</v>
      </c>
      <c r="K24" s="91">
        <v>6.1529154154767098E-2</v>
      </c>
      <c r="L24" s="91">
        <v>5.4497180842465187E-3</v>
      </c>
      <c r="M24" s="91">
        <v>0.40029587682902334</v>
      </c>
      <c r="N24" s="91">
        <v>8.4503696011051288E-2</v>
      </c>
      <c r="O24" s="158">
        <v>0.19937089080830217</v>
      </c>
      <c r="P24" s="159">
        <v>2.5581848652829704</v>
      </c>
      <c r="Q24" s="92">
        <v>0.22133832913868312</v>
      </c>
    </row>
    <row r="25" spans="1:17" ht="13" x14ac:dyDescent="0.3">
      <c r="A25" s="45" t="s">
        <v>86</v>
      </c>
      <c r="B25" s="11" t="s">
        <v>10</v>
      </c>
      <c r="C25" s="45" t="s">
        <v>87</v>
      </c>
      <c r="D25" s="157">
        <v>396164</v>
      </c>
      <c r="E25" s="157">
        <v>33287</v>
      </c>
      <c r="F25" s="331">
        <v>0</v>
      </c>
      <c r="G25" s="331">
        <v>0</v>
      </c>
      <c r="H25" s="331">
        <v>429451</v>
      </c>
      <c r="I25" s="91">
        <v>0.19093979285987939</v>
      </c>
      <c r="J25" s="91">
        <v>0.1327190601749455</v>
      </c>
      <c r="K25" s="91">
        <v>3.2993036305861673E-2</v>
      </c>
      <c r="L25" s="91">
        <v>1.3788951453747613E-2</v>
      </c>
      <c r="M25" s="91">
        <v>0.45120101992524414</v>
      </c>
      <c r="N25" s="91">
        <v>0.17835813928032168</v>
      </c>
      <c r="O25" s="158">
        <v>8.8190469333141328E-2</v>
      </c>
      <c r="P25" s="159">
        <v>5.1535562995763877</v>
      </c>
      <c r="Q25" s="92">
        <v>0.23646229661646889</v>
      </c>
    </row>
    <row r="26" spans="1:17" ht="13" x14ac:dyDescent="0.3">
      <c r="A26" s="45" t="s">
        <v>88</v>
      </c>
      <c r="B26" s="11" t="s">
        <v>10</v>
      </c>
      <c r="C26" s="45" t="s">
        <v>89</v>
      </c>
      <c r="D26" s="157">
        <v>124063</v>
      </c>
      <c r="E26" s="157">
        <v>104554</v>
      </c>
      <c r="F26" s="331">
        <v>0</v>
      </c>
      <c r="G26" s="331">
        <v>0</v>
      </c>
      <c r="H26" s="331">
        <v>228617</v>
      </c>
      <c r="I26" s="91">
        <v>0.37839202253839183</v>
      </c>
      <c r="J26" s="91">
        <v>0.1536432181262519</v>
      </c>
      <c r="K26" s="91">
        <v>5.3322404312258778E-2</v>
      </c>
      <c r="L26" s="91"/>
      <c r="M26" s="91">
        <v>0.31808879648679017</v>
      </c>
      <c r="N26" s="91">
        <v>9.655355853630733E-2</v>
      </c>
      <c r="O26" s="158">
        <v>6.4335588828102502E-2</v>
      </c>
      <c r="P26" s="159">
        <v>4.1141844226893172</v>
      </c>
      <c r="Q26" s="92">
        <v>0.30287257113862875</v>
      </c>
    </row>
    <row r="27" spans="1:17" ht="13" x14ac:dyDescent="0.3">
      <c r="A27" s="45" t="s">
        <v>104</v>
      </c>
      <c r="B27" s="11" t="s">
        <v>10</v>
      </c>
      <c r="C27" s="45" t="s">
        <v>105</v>
      </c>
      <c r="D27" s="157">
        <v>176897</v>
      </c>
      <c r="E27" s="157">
        <v>91873</v>
      </c>
      <c r="F27" s="331">
        <v>0</v>
      </c>
      <c r="G27" s="331">
        <v>0</v>
      </c>
      <c r="H27" s="331">
        <v>268770</v>
      </c>
      <c r="I27" s="91">
        <v>0.47205512968070246</v>
      </c>
      <c r="J27" s="91">
        <v>0.13183782492562271</v>
      </c>
      <c r="K27" s="91">
        <v>4.2766039074319383E-2</v>
      </c>
      <c r="L27" s="91">
        <v>6.2976394709982845E-4</v>
      </c>
      <c r="M27" s="91">
        <v>0.29163137816963092</v>
      </c>
      <c r="N27" s="91">
        <v>6.1079864202624741E-2</v>
      </c>
      <c r="O27" s="158">
        <v>0.19436046425885234</v>
      </c>
      <c r="P27" s="159">
        <v>3.9637500553040246</v>
      </c>
      <c r="Q27" s="92">
        <v>0.45210788552050357</v>
      </c>
    </row>
    <row r="28" spans="1:17" ht="13" x14ac:dyDescent="0.3">
      <c r="A28" s="45" t="s">
        <v>110</v>
      </c>
      <c r="B28" s="11" t="s">
        <v>10</v>
      </c>
      <c r="C28" s="45" t="s">
        <v>111</v>
      </c>
      <c r="D28" s="157">
        <v>108239</v>
      </c>
      <c r="E28" s="157">
        <v>86531</v>
      </c>
      <c r="F28" s="331">
        <v>0</v>
      </c>
      <c r="G28" s="331">
        <v>0</v>
      </c>
      <c r="H28" s="331">
        <v>194770</v>
      </c>
      <c r="I28" s="91">
        <v>0.53462606854827877</v>
      </c>
      <c r="J28" s="91">
        <v>9.6820817012954211E-2</v>
      </c>
      <c r="K28" s="91">
        <v>2.5741872048227726E-2</v>
      </c>
      <c r="L28" s="91">
        <v>5.2117753885996441E-4</v>
      </c>
      <c r="M28" s="91">
        <v>0.30217551325241648</v>
      </c>
      <c r="N28" s="91">
        <v>4.0114551599262832E-2</v>
      </c>
      <c r="O28" s="158">
        <v>0.13906487164257902</v>
      </c>
      <c r="P28" s="159">
        <v>3.2133900877713986</v>
      </c>
      <c r="Q28" s="92"/>
    </row>
    <row r="29" spans="1:17" ht="13" x14ac:dyDescent="0.3">
      <c r="A29" s="45" t="s">
        <v>114</v>
      </c>
      <c r="B29" s="11" t="s">
        <v>10</v>
      </c>
      <c r="C29" s="45" t="s">
        <v>115</v>
      </c>
      <c r="D29" s="157">
        <v>349077</v>
      </c>
      <c r="E29" s="157">
        <v>576028</v>
      </c>
      <c r="F29" s="331">
        <v>0</v>
      </c>
      <c r="G29" s="331">
        <v>0</v>
      </c>
      <c r="H29" s="331">
        <v>925105</v>
      </c>
      <c r="I29" s="91">
        <v>0.26623213086443442</v>
      </c>
      <c r="J29" s="91">
        <v>0.10604852249832102</v>
      </c>
      <c r="K29" s="91">
        <v>6.7605895615465803E-2</v>
      </c>
      <c r="L29" s="91">
        <v>1.8438789216156576E-4</v>
      </c>
      <c r="M29" s="91">
        <v>0.47520357622565479</v>
      </c>
      <c r="N29" s="91">
        <v>8.4725486903962394E-2</v>
      </c>
      <c r="O29" s="158">
        <v>0.2484790038716265</v>
      </c>
      <c r="P29" s="159">
        <v>4.3732125045499881</v>
      </c>
      <c r="Q29" s="92">
        <v>0.21505017655359024</v>
      </c>
    </row>
    <row r="30" spans="1:17" ht="13" x14ac:dyDescent="0.3">
      <c r="A30" s="45" t="s">
        <v>116</v>
      </c>
      <c r="B30" s="11" t="s">
        <v>10</v>
      </c>
      <c r="C30" s="45" t="s">
        <v>117</v>
      </c>
      <c r="D30" s="157">
        <v>241683</v>
      </c>
      <c r="E30" s="157">
        <v>1652</v>
      </c>
      <c r="F30" s="331">
        <v>0</v>
      </c>
      <c r="G30" s="331">
        <v>0</v>
      </c>
      <c r="H30" s="331">
        <v>243335</v>
      </c>
      <c r="I30" s="91">
        <v>0.31788271214992631</v>
      </c>
      <c r="J30" s="91">
        <v>0.12614234575700148</v>
      </c>
      <c r="K30" s="91">
        <v>5.1795114761002313E-2</v>
      </c>
      <c r="L30" s="91">
        <v>5.6801431880395869E-3</v>
      </c>
      <c r="M30" s="91">
        <v>0.42130974942093075</v>
      </c>
      <c r="N30" s="91">
        <v>7.7189934723099596E-2</v>
      </c>
      <c r="O30" s="158">
        <v>0.18078975931251329</v>
      </c>
      <c r="P30" s="159">
        <v>2.7228121608163907</v>
      </c>
      <c r="Q30" s="92">
        <v>0.11512592955666097</v>
      </c>
    </row>
    <row r="31" spans="1:17" ht="13" x14ac:dyDescent="0.3">
      <c r="A31" s="45" t="s">
        <v>120</v>
      </c>
      <c r="B31" s="11" t="s">
        <v>10</v>
      </c>
      <c r="C31" s="45" t="s">
        <v>121</v>
      </c>
      <c r="D31" s="157">
        <v>51823</v>
      </c>
      <c r="E31" s="157">
        <v>0</v>
      </c>
      <c r="F31" s="331">
        <v>0</v>
      </c>
      <c r="G31" s="331">
        <v>0</v>
      </c>
      <c r="H31" s="331">
        <v>51823</v>
      </c>
      <c r="I31" s="91">
        <v>0.42514685314685313</v>
      </c>
      <c r="J31" s="91">
        <v>0.18702097902097903</v>
      </c>
      <c r="K31" s="91"/>
      <c r="L31" s="91"/>
      <c r="M31" s="91">
        <v>0.31784615384615383</v>
      </c>
      <c r="N31" s="91">
        <v>6.9986013986013992E-2</v>
      </c>
      <c r="O31" s="158">
        <v>2.4690754412555617E-2</v>
      </c>
      <c r="P31" s="159">
        <v>2.5337603285581576</v>
      </c>
      <c r="Q31" s="92">
        <v>0.11357718944507758</v>
      </c>
    </row>
    <row r="32" spans="1:17" ht="13" x14ac:dyDescent="0.3">
      <c r="A32" s="45" t="s">
        <v>122</v>
      </c>
      <c r="B32" s="11" t="s">
        <v>10</v>
      </c>
      <c r="C32" s="45" t="s">
        <v>123</v>
      </c>
      <c r="D32" s="157">
        <v>203550</v>
      </c>
      <c r="E32" s="157">
        <v>76925</v>
      </c>
      <c r="F32" s="331">
        <v>0</v>
      </c>
      <c r="G32" s="331">
        <v>0</v>
      </c>
      <c r="H32" s="331">
        <v>280475</v>
      </c>
      <c r="I32" s="91">
        <v>0.39721073893759473</v>
      </c>
      <c r="J32" s="91">
        <v>0.12797453692804611</v>
      </c>
      <c r="K32" s="91">
        <v>4.070418954168354E-2</v>
      </c>
      <c r="L32" s="91">
        <v>1.3739135347904288E-2</v>
      </c>
      <c r="M32" s="91">
        <v>0.33742807906359173</v>
      </c>
      <c r="N32" s="91">
        <v>8.2943320181179545E-2</v>
      </c>
      <c r="O32" s="158">
        <v>0.13142980471778803</v>
      </c>
      <c r="P32" s="159">
        <v>2.2419884733135627</v>
      </c>
      <c r="Q32" s="92">
        <v>0.18263598803155554</v>
      </c>
    </row>
    <row r="33" spans="1:17" ht="13" x14ac:dyDescent="0.3">
      <c r="A33" s="163" t="s">
        <v>151</v>
      </c>
      <c r="B33" s="19" t="s">
        <v>152</v>
      </c>
      <c r="C33" s="163" t="s">
        <v>153</v>
      </c>
      <c r="D33" s="20" t="s">
        <v>309</v>
      </c>
      <c r="E33" s="20" t="s">
        <v>222</v>
      </c>
      <c r="F33" s="332">
        <v>0</v>
      </c>
      <c r="G33" s="332">
        <v>0</v>
      </c>
      <c r="H33" s="332">
        <v>1278675</v>
      </c>
      <c r="I33" s="99">
        <v>0.19046438327379703</v>
      </c>
      <c r="J33" s="99">
        <v>0.14545387686488759</v>
      </c>
      <c r="K33" s="99">
        <v>4.2367093927295651E-2</v>
      </c>
      <c r="L33" s="99">
        <v>2.9438957764236183E-3</v>
      </c>
      <c r="M33" s="99">
        <v>0.50109897037192686</v>
      </c>
      <c r="N33" s="99">
        <v>0.11767177978566926</v>
      </c>
      <c r="O33" s="164">
        <v>1.2447320335942869</v>
      </c>
      <c r="P33" s="52">
        <v>21.435217005012323</v>
      </c>
      <c r="Q33" s="100">
        <v>0.4801894958606458</v>
      </c>
    </row>
    <row r="34" spans="1:17" ht="13" x14ac:dyDescent="0.3">
      <c r="A34" s="163" t="s">
        <v>154</v>
      </c>
      <c r="B34" s="19" t="s">
        <v>152</v>
      </c>
      <c r="C34" s="163" t="s">
        <v>155</v>
      </c>
      <c r="D34" s="20">
        <v>19143</v>
      </c>
      <c r="E34" s="20" t="s">
        <v>222</v>
      </c>
      <c r="F34" s="332">
        <v>0</v>
      </c>
      <c r="G34" s="332">
        <v>0</v>
      </c>
      <c r="H34" s="332">
        <v>19143</v>
      </c>
      <c r="I34" s="99">
        <v>0.39099753357084133</v>
      </c>
      <c r="J34" s="99">
        <v>0.13832556864894491</v>
      </c>
      <c r="K34" s="99">
        <v>6.7210194573855853E-2</v>
      </c>
      <c r="L34" s="99">
        <v>1.3702384214853384E-3</v>
      </c>
      <c r="M34" s="99">
        <v>0.38709235406960812</v>
      </c>
      <c r="N34" s="99">
        <v>1.5004110715264456E-2</v>
      </c>
      <c r="O34" s="164">
        <v>0.1779050042408821</v>
      </c>
      <c r="P34" s="52">
        <v>4.0591603053435117</v>
      </c>
      <c r="Q34" s="100">
        <v>6.8357847600887006E-2</v>
      </c>
    </row>
    <row r="35" spans="1:17" ht="13" x14ac:dyDescent="0.3">
      <c r="A35" s="163" t="s">
        <v>160</v>
      </c>
      <c r="B35" s="19" t="s">
        <v>152</v>
      </c>
      <c r="C35" s="163" t="s">
        <v>161</v>
      </c>
      <c r="D35" s="20">
        <v>85995</v>
      </c>
      <c r="E35" s="20" t="s">
        <v>222</v>
      </c>
      <c r="F35" s="332">
        <v>0</v>
      </c>
      <c r="G35" s="332">
        <v>0</v>
      </c>
      <c r="H35" s="332">
        <v>85995</v>
      </c>
      <c r="I35" s="99">
        <v>0.3851432208784214</v>
      </c>
      <c r="J35" s="99">
        <v>0.10608529598981541</v>
      </c>
      <c r="K35" s="99">
        <v>4.8975175047740294E-2</v>
      </c>
      <c r="L35" s="99">
        <v>3.8192234245703374E-4</v>
      </c>
      <c r="M35" s="99">
        <v>0.37633354551241249</v>
      </c>
      <c r="N35" s="99">
        <v>8.3080840229153408E-2</v>
      </c>
      <c r="O35" s="164">
        <v>0.38144135657089023</v>
      </c>
      <c r="P35" s="52">
        <v>8.1012717852096099</v>
      </c>
      <c r="Q35" s="100">
        <v>0.16193237988532261</v>
      </c>
    </row>
    <row r="36" spans="1:17" ht="13" x14ac:dyDescent="0.3">
      <c r="A36" s="163" t="s">
        <v>164</v>
      </c>
      <c r="B36" s="19" t="s">
        <v>152</v>
      </c>
      <c r="C36" s="163" t="s">
        <v>165</v>
      </c>
      <c r="D36" s="20">
        <v>50652</v>
      </c>
      <c r="E36" s="20">
        <v>0</v>
      </c>
      <c r="F36" s="332">
        <v>0</v>
      </c>
      <c r="G36" s="332">
        <v>0</v>
      </c>
      <c r="H36" s="332">
        <v>50652</v>
      </c>
      <c r="I36" s="99">
        <v>0.35624016522423291</v>
      </c>
      <c r="J36" s="99">
        <v>5.0624508261211641E-2</v>
      </c>
      <c r="K36" s="99">
        <v>4.5535011801730918E-2</v>
      </c>
      <c r="L36" s="99">
        <v>1.794846577498033E-3</v>
      </c>
      <c r="M36" s="99">
        <v>0.49599232887490163</v>
      </c>
      <c r="N36" s="99">
        <v>4.9813139260424862E-2</v>
      </c>
      <c r="O36" s="164">
        <v>4.2790697674418609E-3</v>
      </c>
      <c r="P36" s="52">
        <v>9.4236279069767441</v>
      </c>
      <c r="Q36" s="100">
        <v>0.25357697121401751</v>
      </c>
    </row>
    <row r="37" spans="1:17" ht="13" x14ac:dyDescent="0.3">
      <c r="A37" s="163" t="s">
        <v>166</v>
      </c>
      <c r="B37" s="19" t="s">
        <v>152</v>
      </c>
      <c r="C37" s="163" t="s">
        <v>167</v>
      </c>
      <c r="D37" s="20">
        <v>39357</v>
      </c>
      <c r="E37" s="20" t="s">
        <v>222</v>
      </c>
      <c r="F37" s="332">
        <v>0</v>
      </c>
      <c r="G37" s="332">
        <v>0</v>
      </c>
      <c r="H37" s="332">
        <v>39357</v>
      </c>
      <c r="I37" s="99">
        <v>0.52561770977047539</v>
      </c>
      <c r="J37" s="99">
        <v>7.4156528282954978E-2</v>
      </c>
      <c r="K37" s="99">
        <v>7.1710773861783525E-2</v>
      </c>
      <c r="L37" s="99">
        <v>5.1737112755549982E-3</v>
      </c>
      <c r="M37" s="99">
        <v>0.27552364229273801</v>
      </c>
      <c r="N37" s="99">
        <v>4.7817634516493165E-2</v>
      </c>
      <c r="O37" s="164">
        <v>9.650646593321753E-4</v>
      </c>
      <c r="P37" s="52">
        <v>2.5321366531557614</v>
      </c>
      <c r="Q37" s="100">
        <v>0.16043650534829115</v>
      </c>
    </row>
    <row r="38" spans="1:17" ht="13" x14ac:dyDescent="0.3">
      <c r="A38" s="163" t="s">
        <v>168</v>
      </c>
      <c r="B38" s="19" t="s">
        <v>152</v>
      </c>
      <c r="C38" s="163" t="s">
        <v>169</v>
      </c>
      <c r="D38" s="20">
        <v>122813</v>
      </c>
      <c r="E38" s="20" t="s">
        <v>222</v>
      </c>
      <c r="F38" s="332">
        <v>0</v>
      </c>
      <c r="G38" s="332">
        <v>0</v>
      </c>
      <c r="H38" s="332">
        <v>122813</v>
      </c>
      <c r="I38" s="99">
        <v>0.38787028280301411</v>
      </c>
      <c r="J38" s="99">
        <v>0.11358898481751528</v>
      </c>
      <c r="K38" s="99">
        <v>3.6852863113578813E-2</v>
      </c>
      <c r="L38" s="99">
        <v>1.6168888617712561E-3</v>
      </c>
      <c r="M38" s="99">
        <v>0.37208782045415256</v>
      </c>
      <c r="N38" s="99">
        <v>8.7983159949967971E-2</v>
      </c>
      <c r="O38" s="164">
        <v>0.64290625716250283</v>
      </c>
      <c r="P38" s="52">
        <v>9.3829169531667809</v>
      </c>
      <c r="Q38" s="100">
        <v>0.15541975343013559</v>
      </c>
    </row>
    <row r="39" spans="1:17" ht="13" x14ac:dyDescent="0.3">
      <c r="A39" s="163" t="s">
        <v>170</v>
      </c>
      <c r="B39" s="19" t="s">
        <v>152</v>
      </c>
      <c r="C39" s="163" t="s">
        <v>171</v>
      </c>
      <c r="D39" s="20">
        <v>346038</v>
      </c>
      <c r="E39" s="20" t="s">
        <v>222</v>
      </c>
      <c r="F39" s="332">
        <v>0</v>
      </c>
      <c r="G39" s="332">
        <v>0</v>
      </c>
      <c r="H39" s="332">
        <v>346038</v>
      </c>
      <c r="I39" s="99">
        <v>0.45915716335624196</v>
      </c>
      <c r="J39" s="99">
        <v>0.13317725247337814</v>
      </c>
      <c r="K39" s="99">
        <v>6.4919568008458578E-2</v>
      </c>
      <c r="L39" s="99">
        <v>4.335020013594139E-3</v>
      </c>
      <c r="M39" s="99">
        <v>0.27642927271354129</v>
      </c>
      <c r="N39" s="99">
        <v>6.198172343478589E-2</v>
      </c>
      <c r="O39" s="164">
        <v>0.3945086705202312</v>
      </c>
      <c r="P39" s="52">
        <v>35.718208092485547</v>
      </c>
      <c r="Q39" s="100">
        <v>0.7895687967471513</v>
      </c>
    </row>
    <row r="40" spans="1:17" ht="13" x14ac:dyDescent="0.3">
      <c r="A40" s="161" t="s">
        <v>135</v>
      </c>
      <c r="B40" s="16" t="s">
        <v>127</v>
      </c>
      <c r="C40" s="161" t="s">
        <v>136</v>
      </c>
      <c r="D40" s="17" t="s">
        <v>222</v>
      </c>
      <c r="E40" s="17">
        <v>651125</v>
      </c>
      <c r="F40" s="333">
        <v>0</v>
      </c>
      <c r="G40" s="333">
        <v>0</v>
      </c>
      <c r="H40" s="333">
        <v>651125</v>
      </c>
      <c r="I40" s="95">
        <v>0.45954243573580067</v>
      </c>
      <c r="J40" s="95">
        <v>0.12243211354880457</v>
      </c>
      <c r="K40" s="95">
        <v>2.9609271558113406E-2</v>
      </c>
      <c r="L40" s="95">
        <v>6.9596470590303966E-2</v>
      </c>
      <c r="M40" s="95">
        <v>0.25652752647672705</v>
      </c>
      <c r="N40" s="95">
        <v>6.2292182090250336E-2</v>
      </c>
      <c r="O40" s="162">
        <v>3.5864425296281817E-2</v>
      </c>
      <c r="P40" s="49">
        <v>3.4869678842827381</v>
      </c>
      <c r="Q40" s="96">
        <v>0.20631003744869775</v>
      </c>
    </row>
    <row r="41" spans="1:17" ht="13" x14ac:dyDescent="0.3">
      <c r="A41" s="161" t="s">
        <v>147</v>
      </c>
      <c r="B41" s="16" t="s">
        <v>127</v>
      </c>
      <c r="C41" s="161" t="s">
        <v>148</v>
      </c>
      <c r="D41" s="17" t="s">
        <v>222</v>
      </c>
      <c r="E41" s="17">
        <v>282738</v>
      </c>
      <c r="F41" s="333">
        <v>0</v>
      </c>
      <c r="G41" s="333">
        <v>0</v>
      </c>
      <c r="H41" s="333">
        <v>282738</v>
      </c>
      <c r="I41" s="95">
        <v>0.5103731588685968</v>
      </c>
      <c r="J41" s="95">
        <v>8.201838554678105E-2</v>
      </c>
      <c r="K41" s="95">
        <v>4.3396957992019515E-2</v>
      </c>
      <c r="L41" s="95">
        <v>8.785405429282394E-4</v>
      </c>
      <c r="M41" s="95">
        <v>0.28145690488694314</v>
      </c>
      <c r="N41" s="95">
        <v>8.1876052162731236E-2</v>
      </c>
      <c r="O41" s="162">
        <v>5.5098232905279329E-3</v>
      </c>
      <c r="P41" s="49">
        <v>6.2065195917023379</v>
      </c>
      <c r="Q41" s="96">
        <v>0.2807458276072986</v>
      </c>
    </row>
    <row r="42" spans="1:17" ht="13" x14ac:dyDescent="0.3">
      <c r="A42" s="45" t="s">
        <v>56</v>
      </c>
      <c r="B42" s="11" t="s">
        <v>10</v>
      </c>
      <c r="C42" s="45" t="s">
        <v>57</v>
      </c>
      <c r="D42" s="157">
        <v>583619</v>
      </c>
      <c r="E42" s="157">
        <v>1151054</v>
      </c>
      <c r="F42" s="331">
        <v>0</v>
      </c>
      <c r="G42" s="331">
        <v>436</v>
      </c>
      <c r="H42" s="331">
        <v>1735109</v>
      </c>
      <c r="I42" s="91">
        <v>0.26573196379566261</v>
      </c>
      <c r="J42" s="91">
        <v>0.11962368941484666</v>
      </c>
      <c r="K42" s="91">
        <v>5.3188334921921397E-2</v>
      </c>
      <c r="L42" s="91">
        <v>1.4739919914534248E-3</v>
      </c>
      <c r="M42" s="91">
        <v>0.45620438897230531</v>
      </c>
      <c r="N42" s="91">
        <v>0.10377763090381063</v>
      </c>
      <c r="O42" s="158">
        <v>0.43888771045348934</v>
      </c>
      <c r="P42" s="159">
        <v>4.2796336765046838</v>
      </c>
      <c r="Q42" s="92">
        <v>0.2298603331824873</v>
      </c>
    </row>
    <row r="43" spans="1:17" ht="13" x14ac:dyDescent="0.3">
      <c r="A43" s="163" t="s">
        <v>162</v>
      </c>
      <c r="B43" s="19" t="s">
        <v>152</v>
      </c>
      <c r="C43" s="163" t="s">
        <v>163</v>
      </c>
      <c r="D43" s="20">
        <v>535801</v>
      </c>
      <c r="E43" s="20" t="s">
        <v>222</v>
      </c>
      <c r="F43" s="332">
        <v>0</v>
      </c>
      <c r="G43" s="332">
        <v>525</v>
      </c>
      <c r="H43" s="332">
        <v>536326</v>
      </c>
      <c r="I43" s="99">
        <v>0.24509485665488087</v>
      </c>
      <c r="J43" s="99">
        <v>0.14336851525280972</v>
      </c>
      <c r="K43" s="99">
        <v>5.4954567654275498E-2</v>
      </c>
      <c r="L43" s="99">
        <v>5.0740341056978331E-3</v>
      </c>
      <c r="M43" s="99">
        <v>0.41640419141537771</v>
      </c>
      <c r="N43" s="99">
        <v>0.13510383491695838</v>
      </c>
      <c r="O43" s="164">
        <v>0.67598702924109677</v>
      </c>
      <c r="P43" s="52">
        <v>15.255603595403345</v>
      </c>
      <c r="Q43" s="100">
        <v>0.28935616922441953</v>
      </c>
    </row>
    <row r="44" spans="1:17" ht="13" x14ac:dyDescent="0.3">
      <c r="A44" s="45" t="s">
        <v>70</v>
      </c>
      <c r="B44" s="11" t="s">
        <v>10</v>
      </c>
      <c r="C44" s="45" t="s">
        <v>71</v>
      </c>
      <c r="D44" s="157">
        <v>129165</v>
      </c>
      <c r="E44" s="157">
        <v>2908</v>
      </c>
      <c r="F44" s="331">
        <v>0</v>
      </c>
      <c r="G44" s="331">
        <v>2303</v>
      </c>
      <c r="H44" s="331">
        <v>134376</v>
      </c>
      <c r="I44" s="91">
        <v>0.48545507511756625</v>
      </c>
      <c r="J44" s="91">
        <v>0.1367618294560739</v>
      </c>
      <c r="K44" s="91">
        <v>1.4669774023055476E-3</v>
      </c>
      <c r="L44" s="91">
        <v>1.0404095051812393E-5</v>
      </c>
      <c r="M44" s="91">
        <v>0.28149319572183612</v>
      </c>
      <c r="N44" s="91">
        <v>9.4812518207166338E-2</v>
      </c>
      <c r="O44" s="158">
        <v>0.12312954974386627</v>
      </c>
      <c r="P44" s="159">
        <v>2.264356969533567</v>
      </c>
      <c r="Q44" s="92">
        <v>0.22481655105953682</v>
      </c>
    </row>
    <row r="45" spans="1:17" ht="13" x14ac:dyDescent="0.3">
      <c r="A45" s="45" t="s">
        <v>58</v>
      </c>
      <c r="B45" s="11" t="s">
        <v>10</v>
      </c>
      <c r="C45" s="45" t="s">
        <v>59</v>
      </c>
      <c r="D45" s="157">
        <v>14452</v>
      </c>
      <c r="E45" s="157">
        <v>113052</v>
      </c>
      <c r="F45" s="331">
        <v>0</v>
      </c>
      <c r="G45" s="331">
        <v>2851</v>
      </c>
      <c r="H45" s="331">
        <v>130355</v>
      </c>
      <c r="I45" s="91">
        <v>0.88038051962102593</v>
      </c>
      <c r="J45" s="91">
        <v>2.4968702183892057E-2</v>
      </c>
      <c r="K45" s="91">
        <v>2.0246982272298726E-3</v>
      </c>
      <c r="L45" s="91">
        <v>1.1591783743682478E-4</v>
      </c>
      <c r="M45" s="91">
        <v>7.7448571119457202E-2</v>
      </c>
      <c r="N45" s="91">
        <v>1.50615910109581E-2</v>
      </c>
      <c r="O45" s="158">
        <v>3.1444892825323621E-4</v>
      </c>
      <c r="P45" s="159">
        <v>3.4158325035375503</v>
      </c>
      <c r="Q45" s="92">
        <v>0.21433833080664416</v>
      </c>
    </row>
    <row r="46" spans="1:17" ht="13" x14ac:dyDescent="0.3">
      <c r="A46" s="45" t="s">
        <v>46</v>
      </c>
      <c r="B46" s="11" t="s">
        <v>10</v>
      </c>
      <c r="C46" s="45" t="s">
        <v>47</v>
      </c>
      <c r="D46" s="157">
        <v>49383</v>
      </c>
      <c r="E46" s="157">
        <v>11848</v>
      </c>
      <c r="F46" s="331">
        <v>0</v>
      </c>
      <c r="G46" s="331">
        <v>4499</v>
      </c>
      <c r="H46" s="331">
        <v>65730</v>
      </c>
      <c r="I46" s="91">
        <v>0.5655360035225111</v>
      </c>
      <c r="J46" s="91">
        <v>0.12506486766995328</v>
      </c>
      <c r="K46" s="91">
        <v>2.2267301976694815E-2</v>
      </c>
      <c r="L46" s="91">
        <v>1.415294617162806E-4</v>
      </c>
      <c r="M46" s="91">
        <v>0.2242455693415735</v>
      </c>
      <c r="N46" s="91">
        <v>6.2744728027551072E-2</v>
      </c>
      <c r="O46" s="158">
        <v>1.8490593135142897E-3</v>
      </c>
      <c r="P46" s="159">
        <v>1.1799870745368375</v>
      </c>
      <c r="Q46" s="92">
        <v>8.8598995527590638E-2</v>
      </c>
    </row>
    <row r="47" spans="1:17" ht="13" x14ac:dyDescent="0.3">
      <c r="A47" s="161" t="s">
        <v>143</v>
      </c>
      <c r="B47" s="16" t="s">
        <v>127</v>
      </c>
      <c r="C47" s="161" t="s">
        <v>144</v>
      </c>
      <c r="D47" s="17">
        <v>146176</v>
      </c>
      <c r="E47" s="17">
        <v>132281</v>
      </c>
      <c r="F47" s="333">
        <v>0</v>
      </c>
      <c r="G47" s="333">
        <v>5619</v>
      </c>
      <c r="H47" s="333">
        <v>284076</v>
      </c>
      <c r="I47" s="95">
        <v>0.41670644833867104</v>
      </c>
      <c r="J47" s="95">
        <v>0.27305212712213978</v>
      </c>
      <c r="K47" s="95">
        <v>5.6641376337707001E-2</v>
      </c>
      <c r="L47" s="95">
        <v>5.5570747262016764E-3</v>
      </c>
      <c r="M47" s="95">
        <v>0.20747493754663726</v>
      </c>
      <c r="N47" s="95">
        <v>4.0568035928643269E-2</v>
      </c>
      <c r="O47" s="162">
        <v>6.1969935923593573E-2</v>
      </c>
      <c r="P47" s="49">
        <v>3.1329723291387732</v>
      </c>
      <c r="Q47" s="96">
        <v>0.15107420119614504</v>
      </c>
    </row>
    <row r="48" spans="1:17" ht="13" x14ac:dyDescent="0.3">
      <c r="A48" s="45" t="s">
        <v>72</v>
      </c>
      <c r="B48" s="11" t="s">
        <v>10</v>
      </c>
      <c r="C48" s="45" t="s">
        <v>73</v>
      </c>
      <c r="D48" s="157">
        <v>146332</v>
      </c>
      <c r="E48" s="157">
        <v>89355</v>
      </c>
      <c r="F48" s="331">
        <v>0</v>
      </c>
      <c r="G48" s="331">
        <v>5776</v>
      </c>
      <c r="H48" s="331">
        <v>241463</v>
      </c>
      <c r="I48" s="91">
        <v>0.39578675927755191</v>
      </c>
      <c r="J48" s="91">
        <v>0.11990371517993616</v>
      </c>
      <c r="K48" s="91">
        <v>4.8844270221371902E-2</v>
      </c>
      <c r="L48" s="91">
        <v>0</v>
      </c>
      <c r="M48" s="91">
        <v>0.35253657471431693</v>
      </c>
      <c r="N48" s="91">
        <v>8.2928680606823124E-2</v>
      </c>
      <c r="O48" s="158">
        <v>0.1203586431751207</v>
      </c>
      <c r="P48" s="159">
        <v>3.027939055740172</v>
      </c>
      <c r="Q48" s="92">
        <v>0.2084222392553309</v>
      </c>
    </row>
    <row r="49" spans="1:17" ht="13" x14ac:dyDescent="0.3">
      <c r="A49" s="45" t="s">
        <v>78</v>
      </c>
      <c r="B49" s="11" t="s">
        <v>10</v>
      </c>
      <c r="C49" s="45" t="s">
        <v>79</v>
      </c>
      <c r="D49" s="157">
        <v>544929</v>
      </c>
      <c r="E49" s="157">
        <v>5409278</v>
      </c>
      <c r="F49" s="331">
        <v>0</v>
      </c>
      <c r="G49" s="331">
        <v>6081</v>
      </c>
      <c r="H49" s="331">
        <v>5960288</v>
      </c>
      <c r="I49" s="91">
        <v>0.23373042774307773</v>
      </c>
      <c r="J49" s="91">
        <v>0.16603482583790211</v>
      </c>
      <c r="K49" s="91">
        <v>5.7786889741581492E-2</v>
      </c>
      <c r="L49" s="91">
        <v>7.76001456744133E-3</v>
      </c>
      <c r="M49" s="91">
        <v>0.43881082290686269</v>
      </c>
      <c r="N49" s="91">
        <v>9.5877019203134628E-2</v>
      </c>
      <c r="O49" s="158">
        <v>0.35434992796413228</v>
      </c>
      <c r="P49" s="159">
        <v>6.0091605023657406</v>
      </c>
      <c r="Q49" s="92">
        <v>0.17752108489687551</v>
      </c>
    </row>
    <row r="50" spans="1:17" ht="13" x14ac:dyDescent="0.3">
      <c r="A50" s="161" t="s">
        <v>131</v>
      </c>
      <c r="B50" s="16" t="s">
        <v>127</v>
      </c>
      <c r="C50" s="161" t="s">
        <v>132</v>
      </c>
      <c r="D50" s="17">
        <v>0</v>
      </c>
      <c r="E50" s="17">
        <v>686178</v>
      </c>
      <c r="F50" s="333">
        <v>0</v>
      </c>
      <c r="G50" s="333">
        <v>6952</v>
      </c>
      <c r="H50" s="333">
        <v>693130</v>
      </c>
      <c r="I50" s="95">
        <v>0.42993833336365123</v>
      </c>
      <c r="J50" s="95">
        <v>0.12033584163538869</v>
      </c>
      <c r="K50" s="95">
        <v>6.5304785985847602E-2</v>
      </c>
      <c r="L50" s="95">
        <v>1.0308090638434626E-3</v>
      </c>
      <c r="M50" s="95">
        <v>0.32048662272590384</v>
      </c>
      <c r="N50" s="95">
        <v>6.2903607225365185E-2</v>
      </c>
      <c r="O50" s="162">
        <v>8.1904317074798158E-2</v>
      </c>
      <c r="P50" s="49">
        <v>4.6248748915726967</v>
      </c>
      <c r="Q50" s="96">
        <v>0.33335160892541443</v>
      </c>
    </row>
    <row r="51" spans="1:17" ht="13" x14ac:dyDescent="0.3">
      <c r="A51" s="161" t="s">
        <v>139</v>
      </c>
      <c r="B51" s="16" t="s">
        <v>127</v>
      </c>
      <c r="C51" s="161" t="s">
        <v>140</v>
      </c>
      <c r="D51" s="17">
        <v>0</v>
      </c>
      <c r="E51" s="17">
        <v>394778</v>
      </c>
      <c r="F51" s="333">
        <v>0</v>
      </c>
      <c r="G51" s="333">
        <v>7195</v>
      </c>
      <c r="H51" s="333">
        <v>401973</v>
      </c>
      <c r="I51" s="95">
        <v>0.47278634988461399</v>
      </c>
      <c r="J51" s="95">
        <v>0.15124620180864687</v>
      </c>
      <c r="K51" s="95">
        <v>2.374548578990858E-2</v>
      </c>
      <c r="L51" s="95">
        <v>4.0195810549671952E-3</v>
      </c>
      <c r="M51" s="95">
        <v>0.27817081079657496</v>
      </c>
      <c r="N51" s="95">
        <v>7.0031570665288395E-2</v>
      </c>
      <c r="O51" s="162">
        <v>0.33523913747473505</v>
      </c>
      <c r="P51" s="49">
        <v>4.4887605945215574</v>
      </c>
      <c r="Q51" s="96">
        <v>0.13052758116146176</v>
      </c>
    </row>
    <row r="52" spans="1:17" ht="13" x14ac:dyDescent="0.3">
      <c r="A52" s="45" t="s">
        <v>96</v>
      </c>
      <c r="B52" s="11" t="s">
        <v>10</v>
      </c>
      <c r="C52" s="45" t="s">
        <v>97</v>
      </c>
      <c r="D52" s="157">
        <v>222762</v>
      </c>
      <c r="E52" s="157">
        <v>324600</v>
      </c>
      <c r="F52" s="331">
        <v>0</v>
      </c>
      <c r="G52" s="331">
        <v>14512</v>
      </c>
      <c r="H52" s="331">
        <v>561874</v>
      </c>
      <c r="I52" s="91">
        <v>0.38961458034255575</v>
      </c>
      <c r="J52" s="91">
        <v>0.14145351156462238</v>
      </c>
      <c r="K52" s="91">
        <v>6.0868305845705094E-2</v>
      </c>
      <c r="L52" s="91">
        <v>5.8947432610634426E-3</v>
      </c>
      <c r="M52" s="91">
        <v>0.33255499007802913</v>
      </c>
      <c r="N52" s="91">
        <v>6.9613868908024221E-2</v>
      </c>
      <c r="O52" s="158">
        <v>0.12883900385829533</v>
      </c>
      <c r="P52" s="159">
        <v>3.9415924237109787</v>
      </c>
      <c r="Q52" s="92">
        <v>0.22482001362826837</v>
      </c>
    </row>
    <row r="53" spans="1:17" ht="13" x14ac:dyDescent="0.3">
      <c r="A53" s="161" t="s">
        <v>133</v>
      </c>
      <c r="B53" s="16" t="s">
        <v>127</v>
      </c>
      <c r="C53" s="161" t="s">
        <v>134</v>
      </c>
      <c r="D53" s="17">
        <v>14588</v>
      </c>
      <c r="E53" s="17">
        <v>93607</v>
      </c>
      <c r="F53" s="333">
        <v>0</v>
      </c>
      <c r="G53" s="333">
        <v>14980</v>
      </c>
      <c r="H53" s="333">
        <v>123175</v>
      </c>
      <c r="I53" s="95">
        <v>0.5454728317430888</v>
      </c>
      <c r="J53" s="95">
        <v>4.5328529074801255E-2</v>
      </c>
      <c r="K53" s="95">
        <v>2.5099918665768784E-3</v>
      </c>
      <c r="L53" s="95">
        <v>1.1369301137804675E-4</v>
      </c>
      <c r="M53" s="95">
        <v>0.35194108952887365</v>
      </c>
      <c r="N53" s="95">
        <v>5.4633864775281392E-2</v>
      </c>
      <c r="O53" s="162">
        <v>2.3357232611427303E-3</v>
      </c>
      <c r="P53" s="49">
        <v>1.820903244881366</v>
      </c>
      <c r="Q53" s="96">
        <v>0.13667386791207156</v>
      </c>
    </row>
    <row r="54" spans="1:17" ht="13" x14ac:dyDescent="0.3">
      <c r="A54" s="163" t="s">
        <v>156</v>
      </c>
      <c r="B54" s="19" t="s">
        <v>152</v>
      </c>
      <c r="C54" s="163" t="s">
        <v>157</v>
      </c>
      <c r="D54" s="20">
        <v>320342</v>
      </c>
      <c r="E54" s="20">
        <v>22924</v>
      </c>
      <c r="F54" s="332">
        <v>0</v>
      </c>
      <c r="G54" s="332">
        <v>16381</v>
      </c>
      <c r="H54" s="332">
        <v>359647</v>
      </c>
      <c r="I54" s="99">
        <v>0.43920740212501624</v>
      </c>
      <c r="J54" s="99">
        <v>8.4605966012298001E-2</v>
      </c>
      <c r="K54" s="99">
        <v>3.6831223117737025E-2</v>
      </c>
      <c r="L54" s="99">
        <v>3.9019927073101813E-3</v>
      </c>
      <c r="M54" s="99">
        <v>0.3489637294080184</v>
      </c>
      <c r="N54" s="99">
        <v>8.6489686629620158E-2</v>
      </c>
      <c r="O54" s="164">
        <v>1.0145215834493734E-2</v>
      </c>
      <c r="P54" s="52">
        <v>8.9428834294808031</v>
      </c>
      <c r="Q54" s="100">
        <v>0.19430495083311677</v>
      </c>
    </row>
    <row r="55" spans="1:17" ht="13" x14ac:dyDescent="0.3">
      <c r="A55" s="45" t="s">
        <v>24</v>
      </c>
      <c r="B55" s="11" t="s">
        <v>10</v>
      </c>
      <c r="C55" s="45" t="s">
        <v>25</v>
      </c>
      <c r="D55" s="157">
        <v>183100</v>
      </c>
      <c r="E55" s="157">
        <v>110459</v>
      </c>
      <c r="F55" s="331">
        <v>0</v>
      </c>
      <c r="G55" s="331">
        <v>18447</v>
      </c>
      <c r="H55" s="331">
        <v>312006</v>
      </c>
      <c r="I55" s="91">
        <v>0.41098022009418034</v>
      </c>
      <c r="J55" s="91">
        <v>0.14838245572862194</v>
      </c>
      <c r="K55" s="91">
        <v>7.6247276882968465E-2</v>
      </c>
      <c r="L55" s="91">
        <v>5.6120444677996192E-5</v>
      </c>
      <c r="M55" s="91">
        <v>0.30076476860520285</v>
      </c>
      <c r="N55" s="91">
        <v>6.3569158244348417E-2</v>
      </c>
      <c r="O55" s="158">
        <v>0.22676850336424806</v>
      </c>
      <c r="P55" s="159">
        <v>3.7825786506637571</v>
      </c>
      <c r="Q55" s="92">
        <v>0.29661071732781696</v>
      </c>
    </row>
    <row r="56" spans="1:17" ht="13" x14ac:dyDescent="0.3">
      <c r="A56" s="45" t="s">
        <v>18</v>
      </c>
      <c r="B56" s="11" t="s">
        <v>10</v>
      </c>
      <c r="C56" s="45" t="s">
        <v>19</v>
      </c>
      <c r="D56" s="157">
        <v>358693</v>
      </c>
      <c r="E56" s="157">
        <v>1227857</v>
      </c>
      <c r="F56" s="331">
        <v>0</v>
      </c>
      <c r="G56" s="331">
        <v>22198</v>
      </c>
      <c r="H56" s="331">
        <v>1608748</v>
      </c>
      <c r="I56" s="91">
        <v>0.36574321926735964</v>
      </c>
      <c r="J56" s="91">
        <v>0.16344284504507214</v>
      </c>
      <c r="K56" s="91">
        <v>3.0309439091318557E-2</v>
      </c>
      <c r="L56" s="91">
        <v>9.8338431805974277E-3</v>
      </c>
      <c r="M56" s="91">
        <v>0.35186628875731479</v>
      </c>
      <c r="N56" s="91">
        <v>7.8804364658337442E-2</v>
      </c>
      <c r="O56" s="158">
        <v>0.47785206853322187</v>
      </c>
      <c r="P56" s="159">
        <v>6.464158282169147</v>
      </c>
      <c r="Q56" s="92">
        <v>0.31987856629005618</v>
      </c>
    </row>
    <row r="57" spans="1:17" ht="13" x14ac:dyDescent="0.3">
      <c r="A57" s="45" t="s">
        <v>44</v>
      </c>
      <c r="B57" s="11" t="s">
        <v>10</v>
      </c>
      <c r="C57" s="45" t="s">
        <v>45</v>
      </c>
      <c r="D57" s="157">
        <v>559742</v>
      </c>
      <c r="E57" s="157">
        <v>2556471</v>
      </c>
      <c r="F57" s="331">
        <v>0</v>
      </c>
      <c r="G57" s="331">
        <v>35158</v>
      </c>
      <c r="H57" s="331">
        <v>3151371</v>
      </c>
      <c r="I57" s="91">
        <v>0.23807396018069574</v>
      </c>
      <c r="J57" s="91">
        <v>0.18895620727649171</v>
      </c>
      <c r="K57" s="91">
        <v>4.0431738137331363E-2</v>
      </c>
      <c r="L57" s="91">
        <v>1.9557178844572237E-3</v>
      </c>
      <c r="M57" s="91">
        <v>0.44360936339255069</v>
      </c>
      <c r="N57" s="91">
        <v>8.6973013128473275E-2</v>
      </c>
      <c r="O57" s="158">
        <v>0.31357355806806408</v>
      </c>
      <c r="P57" s="159">
        <v>11.144919950630033</v>
      </c>
      <c r="Q57" s="92">
        <v>0.35119898435091779</v>
      </c>
    </row>
    <row r="58" spans="1:17" ht="13" x14ac:dyDescent="0.3">
      <c r="A58" s="45" t="s">
        <v>106</v>
      </c>
      <c r="B58" s="11" t="s">
        <v>10</v>
      </c>
      <c r="C58" s="45" t="s">
        <v>107</v>
      </c>
      <c r="D58" s="157">
        <v>94014</v>
      </c>
      <c r="E58" s="157">
        <v>73639</v>
      </c>
      <c r="F58" s="331">
        <v>0</v>
      </c>
      <c r="G58" s="331">
        <v>43738</v>
      </c>
      <c r="H58" s="331">
        <v>211391</v>
      </c>
      <c r="I58" s="91">
        <v>0.40027957925613583</v>
      </c>
      <c r="J58" s="91">
        <v>0.12626326282741709</v>
      </c>
      <c r="K58" s="91">
        <v>2.4686619153470677E-2</v>
      </c>
      <c r="L58" s="91">
        <v>1.271856452093407E-3</v>
      </c>
      <c r="M58" s="91">
        <v>0.37329559777253246</v>
      </c>
      <c r="N58" s="91">
        <v>7.4203084538350478E-2</v>
      </c>
      <c r="O58" s="158">
        <v>2.9869544260102934E-2</v>
      </c>
      <c r="P58" s="159">
        <v>3.2869093340382194</v>
      </c>
      <c r="Q58" s="92">
        <v>0.25481413085274757</v>
      </c>
    </row>
    <row r="59" spans="1:17" ht="13" x14ac:dyDescent="0.3">
      <c r="A59" s="45" t="s">
        <v>90</v>
      </c>
      <c r="B59" s="11" t="s">
        <v>10</v>
      </c>
      <c r="C59" s="45" t="s">
        <v>91</v>
      </c>
      <c r="D59" s="157">
        <v>148265</v>
      </c>
      <c r="E59" s="157" t="s">
        <v>222</v>
      </c>
      <c r="F59" s="331">
        <v>0</v>
      </c>
      <c r="G59" s="331">
        <v>56765</v>
      </c>
      <c r="H59" s="331">
        <v>205030</v>
      </c>
      <c r="I59" s="91">
        <v>0.31713349205616415</v>
      </c>
      <c r="J59" s="91">
        <v>6.60766222374643E-2</v>
      </c>
      <c r="K59" s="91">
        <v>1.7905781951763209E-2</v>
      </c>
      <c r="L59" s="91">
        <v>4.2670500636430185E-3</v>
      </c>
      <c r="M59" s="91">
        <v>0.49157471954203408</v>
      </c>
      <c r="N59" s="91">
        <v>0.10304233414893126</v>
      </c>
      <c r="O59" s="158">
        <v>0.15375586854460094</v>
      </c>
      <c r="P59" s="159">
        <v>5.2314247805674627</v>
      </c>
      <c r="Q59" s="92">
        <v>0.42756449023001691</v>
      </c>
    </row>
    <row r="60" spans="1:17" ht="13" x14ac:dyDescent="0.3">
      <c r="A60" s="45" t="s">
        <v>82</v>
      </c>
      <c r="B60" s="11" t="s">
        <v>10</v>
      </c>
      <c r="C60" s="45" t="s">
        <v>83</v>
      </c>
      <c r="D60" s="157">
        <v>537499</v>
      </c>
      <c r="E60" s="157">
        <v>716891</v>
      </c>
      <c r="F60" s="331">
        <v>0</v>
      </c>
      <c r="G60" s="331">
        <v>110744</v>
      </c>
      <c r="H60" s="331">
        <v>1365134</v>
      </c>
      <c r="I60" s="91">
        <v>0.36235364302736162</v>
      </c>
      <c r="J60" s="91">
        <v>0.1776797607676627</v>
      </c>
      <c r="K60" s="91">
        <v>3.8151613601439531E-2</v>
      </c>
      <c r="L60" s="91">
        <v>8.8947565087326905E-4</v>
      </c>
      <c r="M60" s="91">
        <v>0.34486672402671875</v>
      </c>
      <c r="N60" s="91">
        <v>7.6058782925944146E-2</v>
      </c>
      <c r="O60" s="158">
        <v>0.40965534659439035</v>
      </c>
      <c r="P60" s="159">
        <v>6.3848294505843999</v>
      </c>
      <c r="Q60" s="92">
        <v>0.35132100459194532</v>
      </c>
    </row>
    <row r="61" spans="1:17" ht="13" x14ac:dyDescent="0.3">
      <c r="A61" s="45" t="s">
        <v>36</v>
      </c>
      <c r="B61" s="11" t="s">
        <v>10</v>
      </c>
      <c r="C61" s="45" t="s">
        <v>37</v>
      </c>
      <c r="D61" s="157">
        <v>239782</v>
      </c>
      <c r="E61" s="157">
        <v>1499005</v>
      </c>
      <c r="F61" s="331">
        <v>0</v>
      </c>
      <c r="G61" s="331">
        <v>203114</v>
      </c>
      <c r="H61" s="331">
        <v>1941901</v>
      </c>
      <c r="I61" s="91">
        <v>0.27211970637713123</v>
      </c>
      <c r="J61" s="91">
        <v>0.17425431352004284</v>
      </c>
      <c r="K61" s="91">
        <v>7.5522632539795118E-2</v>
      </c>
      <c r="L61" s="91">
        <v>2.9282978811019552E-4</v>
      </c>
      <c r="M61" s="91">
        <v>0.3815450126664135</v>
      </c>
      <c r="N61" s="91">
        <v>9.6265505108507163E-2</v>
      </c>
      <c r="O61" s="158">
        <v>0.60592146214287645</v>
      </c>
      <c r="P61" s="159">
        <v>5.8393729721277507</v>
      </c>
      <c r="Q61" s="92">
        <v>0.17567221114741333</v>
      </c>
    </row>
    <row r="62" spans="1:17" ht="13" x14ac:dyDescent="0.3">
      <c r="A62" s="45" t="s">
        <v>118</v>
      </c>
      <c r="B62" s="11" t="s">
        <v>10</v>
      </c>
      <c r="C62" s="45" t="s">
        <v>119</v>
      </c>
      <c r="D62" s="157" t="s">
        <v>222</v>
      </c>
      <c r="E62" s="157">
        <v>10854468</v>
      </c>
      <c r="F62" s="331">
        <v>0</v>
      </c>
      <c r="G62" s="331">
        <v>512227</v>
      </c>
      <c r="H62" s="331">
        <v>11366695</v>
      </c>
      <c r="I62" s="91">
        <v>0.19847997903445908</v>
      </c>
      <c r="J62" s="91">
        <v>0.13520627680423331</v>
      </c>
      <c r="K62" s="91">
        <v>5.1040081968104542E-2</v>
      </c>
      <c r="L62" s="91">
        <v>1.9775016955582867E-3</v>
      </c>
      <c r="M62" s="91">
        <v>0.50307000232811439</v>
      </c>
      <c r="N62" s="91">
        <v>0.11022615816953042</v>
      </c>
      <c r="O62" s="158">
        <v>0.53101648738980067</v>
      </c>
      <c r="P62" s="159">
        <v>11.783647586189737</v>
      </c>
      <c r="Q62" s="92">
        <v>0.61442398327588932</v>
      </c>
    </row>
    <row r="63" spans="1:17" ht="13" x14ac:dyDescent="0.3">
      <c r="A63" s="161" t="s">
        <v>126</v>
      </c>
      <c r="B63" s="16" t="s">
        <v>127</v>
      </c>
      <c r="C63" s="161" t="s">
        <v>128</v>
      </c>
      <c r="D63" s="17">
        <v>7534</v>
      </c>
      <c r="E63" s="17">
        <v>91122</v>
      </c>
      <c r="F63" s="333">
        <v>463</v>
      </c>
      <c r="G63" s="333">
        <v>14</v>
      </c>
      <c r="H63" s="333">
        <v>99133</v>
      </c>
      <c r="I63" s="95">
        <v>0.42704786959661611</v>
      </c>
      <c r="J63" s="95">
        <v>0.13329206643969876</v>
      </c>
      <c r="K63" s="95">
        <v>4.3858970391003817E-2</v>
      </c>
      <c r="L63" s="95">
        <v>5.3904879810172286E-3</v>
      </c>
      <c r="M63" s="95">
        <v>0.32531208088311153</v>
      </c>
      <c r="N63" s="95">
        <v>6.5098524708552569E-2</v>
      </c>
      <c r="O63" s="162">
        <v>2.6806229257084506E-3</v>
      </c>
      <c r="P63" s="49">
        <v>1.265419964258361</v>
      </c>
      <c r="Q63" s="96">
        <v>8.4092115955896454E-2</v>
      </c>
    </row>
    <row r="64" spans="1:17" ht="13" x14ac:dyDescent="0.3">
      <c r="A64" s="45" t="s">
        <v>14</v>
      </c>
      <c r="B64" s="11" t="s">
        <v>10</v>
      </c>
      <c r="C64" s="45" t="s">
        <v>15</v>
      </c>
      <c r="D64" s="157">
        <v>34145</v>
      </c>
      <c r="E64" s="157">
        <v>21254</v>
      </c>
      <c r="F64" s="331">
        <v>3116</v>
      </c>
      <c r="G64" s="331">
        <v>6804</v>
      </c>
      <c r="H64" s="331">
        <v>65319</v>
      </c>
      <c r="I64" s="91">
        <v>0.50533433508640124</v>
      </c>
      <c r="J64" s="91">
        <v>0.12992737290257952</v>
      </c>
      <c r="K64" s="91"/>
      <c r="L64" s="91"/>
      <c r="M64" s="91">
        <v>0.31833208114199851</v>
      </c>
      <c r="N64" s="91">
        <v>4.6406210869020789E-2</v>
      </c>
      <c r="O64" s="158">
        <v>7.8957084836263451E-3</v>
      </c>
      <c r="P64" s="159">
        <v>1.8551790735323355</v>
      </c>
      <c r="Q64" s="92">
        <v>0.13720086623550937</v>
      </c>
    </row>
    <row r="65" spans="1:17" ht="13" x14ac:dyDescent="0.3">
      <c r="A65" s="45" t="s">
        <v>124</v>
      </c>
      <c r="B65" s="11" t="s">
        <v>10</v>
      </c>
      <c r="C65" s="45" t="s">
        <v>125</v>
      </c>
      <c r="D65" s="157">
        <v>250594</v>
      </c>
      <c r="E65" s="157">
        <v>41487</v>
      </c>
      <c r="F65" s="331">
        <v>3206</v>
      </c>
      <c r="G65" s="331">
        <v>0</v>
      </c>
      <c r="H65" s="331">
        <v>295287</v>
      </c>
      <c r="I65" s="91">
        <v>0.33914240722183392</v>
      </c>
      <c r="J65" s="91">
        <v>0.11707690882603095</v>
      </c>
      <c r="K65" s="91">
        <v>5.8782662882838885E-2</v>
      </c>
      <c r="L65" s="91">
        <v>1.5620921086980321E-3</v>
      </c>
      <c r="M65" s="91">
        <v>0.39366405335534016</v>
      </c>
      <c r="N65" s="91">
        <v>8.9771875605258067E-2</v>
      </c>
      <c r="O65" s="158">
        <v>7.196825435826873E-2</v>
      </c>
      <c r="P65" s="159">
        <v>3.627738123026647</v>
      </c>
      <c r="Q65" s="92">
        <v>0.18744751016469827</v>
      </c>
    </row>
    <row r="66" spans="1:17" ht="13" x14ac:dyDescent="0.3">
      <c r="A66" s="45" t="s">
        <v>108</v>
      </c>
      <c r="B66" s="11" t="s">
        <v>10</v>
      </c>
      <c r="C66" s="45" t="s">
        <v>109</v>
      </c>
      <c r="D66" s="157">
        <v>58058</v>
      </c>
      <c r="E66" s="157" t="s">
        <v>222</v>
      </c>
      <c r="F66" s="331">
        <v>3565</v>
      </c>
      <c r="G66" s="331">
        <v>0</v>
      </c>
      <c r="H66" s="331">
        <v>61623</v>
      </c>
      <c r="I66" s="91">
        <v>0.41944360185466051</v>
      </c>
      <c r="J66" s="91">
        <v>0.11554794817350608</v>
      </c>
      <c r="K66" s="91">
        <v>8.5409715300948999E-2</v>
      </c>
      <c r="L66" s="91">
        <v>4.1816527278242402E-3</v>
      </c>
      <c r="M66" s="91">
        <v>0.31329895567014776</v>
      </c>
      <c r="N66" s="91">
        <v>6.2118126272912425E-2</v>
      </c>
      <c r="O66" s="158">
        <v>6.625624603152693E-4</v>
      </c>
      <c r="P66" s="159">
        <v>1.7012119371669934</v>
      </c>
      <c r="Q66" s="92">
        <v>0.14536023381053137</v>
      </c>
    </row>
    <row r="67" spans="1:17" ht="13" x14ac:dyDescent="0.3">
      <c r="A67" s="161" t="s">
        <v>137</v>
      </c>
      <c r="B67" s="16" t="s">
        <v>127</v>
      </c>
      <c r="C67" s="161" t="s">
        <v>138</v>
      </c>
      <c r="D67" s="17">
        <v>111807</v>
      </c>
      <c r="E67" s="17">
        <v>342951</v>
      </c>
      <c r="F67" s="333">
        <v>4147</v>
      </c>
      <c r="G67" s="333">
        <v>0</v>
      </c>
      <c r="H67" s="333">
        <v>458905</v>
      </c>
      <c r="I67" s="95">
        <v>0.43502296583118133</v>
      </c>
      <c r="J67" s="95">
        <v>0.14743272198593618</v>
      </c>
      <c r="K67" s="95">
        <v>3.106762535943651E-2</v>
      </c>
      <c r="L67" s="95">
        <v>2.8227307501780693E-3</v>
      </c>
      <c r="M67" s="95">
        <v>0.32340345703909323</v>
      </c>
      <c r="N67" s="95">
        <v>6.0250499034174683E-2</v>
      </c>
      <c r="O67" s="162">
        <v>0.25702168886126625</v>
      </c>
      <c r="P67" s="49">
        <v>4.1943223259087299</v>
      </c>
      <c r="Q67" s="96">
        <v>0.17896935987464091</v>
      </c>
    </row>
    <row r="68" spans="1:17" ht="13" x14ac:dyDescent="0.3">
      <c r="A68" s="45" t="s">
        <v>50</v>
      </c>
      <c r="B68" s="11" t="s">
        <v>10</v>
      </c>
      <c r="C68" s="45" t="s">
        <v>51</v>
      </c>
      <c r="D68" s="157">
        <v>48008</v>
      </c>
      <c r="E68" s="157">
        <v>95599</v>
      </c>
      <c r="F68" s="331">
        <v>4244</v>
      </c>
      <c r="G68" s="331">
        <v>0</v>
      </c>
      <c r="H68" s="331">
        <v>147851</v>
      </c>
      <c r="I68" s="91">
        <v>0.40075043646851155</v>
      </c>
      <c r="J68" s="91">
        <v>8.9994501943611166E-2</v>
      </c>
      <c r="K68" s="91">
        <v>3.8216314758905405E-2</v>
      </c>
      <c r="L68" s="91">
        <v>6.7905819258630498E-3</v>
      </c>
      <c r="M68" s="91">
        <v>0.37680013118169631</v>
      </c>
      <c r="N68" s="91">
        <v>8.7448033721412521E-2</v>
      </c>
      <c r="O68" s="158">
        <v>8.4980142590554572E-2</v>
      </c>
      <c r="P68" s="159">
        <v>2.3581830071614274</v>
      </c>
      <c r="Q68" s="92">
        <v>0.17701851827462886</v>
      </c>
    </row>
    <row r="69" spans="1:17" ht="13" x14ac:dyDescent="0.3">
      <c r="A69" s="161" t="s">
        <v>145</v>
      </c>
      <c r="B69" s="16" t="s">
        <v>127</v>
      </c>
      <c r="C69" s="161" t="s">
        <v>146</v>
      </c>
      <c r="D69" s="17" t="s">
        <v>222</v>
      </c>
      <c r="E69" s="17">
        <v>488457</v>
      </c>
      <c r="F69" s="333">
        <v>6960</v>
      </c>
      <c r="G69" s="333">
        <v>0</v>
      </c>
      <c r="H69" s="333">
        <v>495417</v>
      </c>
      <c r="I69" s="95">
        <v>0.47643016281890804</v>
      </c>
      <c r="J69" s="95">
        <v>8.2194793081283801E-2</v>
      </c>
      <c r="K69" s="95"/>
      <c r="L69" s="95"/>
      <c r="M69" s="95">
        <v>0.35502641155632453</v>
      </c>
      <c r="N69" s="95">
        <v>8.6348632543483614E-2</v>
      </c>
      <c r="O69" s="162">
        <v>5.2665162060286666E-2</v>
      </c>
      <c r="P69" s="49">
        <v>2.9269931111084855</v>
      </c>
      <c r="Q69" s="96">
        <v>0.20905585026139525</v>
      </c>
    </row>
    <row r="70" spans="1:17" ht="13" x14ac:dyDescent="0.3">
      <c r="A70" s="163" t="s">
        <v>158</v>
      </c>
      <c r="B70" s="19" t="s">
        <v>152</v>
      </c>
      <c r="C70" s="163" t="s">
        <v>159</v>
      </c>
      <c r="D70" s="20">
        <v>771983</v>
      </c>
      <c r="E70" s="20">
        <v>0</v>
      </c>
      <c r="F70" s="332">
        <v>8856</v>
      </c>
      <c r="G70" s="332">
        <v>0</v>
      </c>
      <c r="H70" s="332">
        <v>780839</v>
      </c>
      <c r="I70" s="99">
        <v>0.35756754413583203</v>
      </c>
      <c r="J70" s="99">
        <v>0.20815138282387191</v>
      </c>
      <c r="K70" s="99">
        <v>5.1623751443055768E-2</v>
      </c>
      <c r="L70" s="99">
        <v>0</v>
      </c>
      <c r="M70" s="99">
        <v>0.3087021396011006</v>
      </c>
      <c r="N70" s="99">
        <v>7.3955181996139679E-2</v>
      </c>
      <c r="O70" s="164">
        <v>0.34380632095278796</v>
      </c>
      <c r="P70" s="52">
        <v>7.2540365284925956</v>
      </c>
      <c r="Q70" s="100">
        <v>0.18966365287844184</v>
      </c>
    </row>
    <row r="71" spans="1:17" ht="13" x14ac:dyDescent="0.3">
      <c r="A71" s="45" t="s">
        <v>94</v>
      </c>
      <c r="B71" s="11" t="s">
        <v>10</v>
      </c>
      <c r="C71" s="45" t="s">
        <v>95</v>
      </c>
      <c r="D71" s="157">
        <v>84968</v>
      </c>
      <c r="E71" s="157">
        <v>10288</v>
      </c>
      <c r="F71" s="331">
        <v>10846</v>
      </c>
      <c r="G71" s="331">
        <v>0</v>
      </c>
      <c r="H71" s="331">
        <v>106102</v>
      </c>
      <c r="I71" s="91">
        <v>0.51381193014780591</v>
      </c>
      <c r="J71" s="91">
        <v>0.18838145042201238</v>
      </c>
      <c r="K71" s="91">
        <v>3.474997629143918E-2</v>
      </c>
      <c r="L71" s="91">
        <v>5.3242653733082245E-3</v>
      </c>
      <c r="M71" s="91">
        <v>0.18565835286467153</v>
      </c>
      <c r="N71" s="91">
        <v>7.2074024900762743E-2</v>
      </c>
      <c r="O71" s="158">
        <v>0.23947968742416154</v>
      </c>
      <c r="P71" s="159">
        <v>5.1498325486579626</v>
      </c>
      <c r="Q71" s="92">
        <v>0.20927540005167683</v>
      </c>
    </row>
    <row r="72" spans="1:17" ht="13" x14ac:dyDescent="0.3">
      <c r="A72" s="45" t="s">
        <v>38</v>
      </c>
      <c r="B72" s="11" t="s">
        <v>10</v>
      </c>
      <c r="C72" s="45" t="s">
        <v>39</v>
      </c>
      <c r="D72" s="157">
        <v>164134</v>
      </c>
      <c r="E72" s="157">
        <v>337654</v>
      </c>
      <c r="F72" s="331">
        <v>11494</v>
      </c>
      <c r="G72" s="331">
        <v>774</v>
      </c>
      <c r="H72" s="331">
        <v>514056</v>
      </c>
      <c r="I72" s="91">
        <v>0.4672665859409853</v>
      </c>
      <c r="J72" s="91">
        <v>0.11683130456949845</v>
      </c>
      <c r="K72" s="91">
        <v>5.3798993053342681E-2</v>
      </c>
      <c r="L72" s="91">
        <v>5.5904658721560134E-3</v>
      </c>
      <c r="M72" s="91">
        <v>0.29223121534637692</v>
      </c>
      <c r="N72" s="91">
        <v>6.4281435217640681E-2</v>
      </c>
      <c r="O72" s="158">
        <v>0.21666076442465787</v>
      </c>
      <c r="P72" s="159">
        <v>3.2508031265019097</v>
      </c>
      <c r="Q72" s="92">
        <v>0.15558355485432881</v>
      </c>
    </row>
    <row r="73" spans="1:17" ht="13" x14ac:dyDescent="0.3">
      <c r="A73" s="45" t="s">
        <v>98</v>
      </c>
      <c r="B73" s="11" t="s">
        <v>10</v>
      </c>
      <c r="C73" s="45" t="s">
        <v>99</v>
      </c>
      <c r="D73" s="157">
        <v>74596</v>
      </c>
      <c r="E73" s="157">
        <v>64091</v>
      </c>
      <c r="F73" s="331">
        <v>11522</v>
      </c>
      <c r="G73" s="331">
        <v>0</v>
      </c>
      <c r="H73" s="331">
        <v>150209</v>
      </c>
      <c r="I73" s="91">
        <v>0.4270062715986177</v>
      </c>
      <c r="J73" s="91">
        <v>9.315243824395239E-2</v>
      </c>
      <c r="K73" s="91">
        <v>5.7255002346516488E-2</v>
      </c>
      <c r="L73" s="91">
        <v>2.2953197662016296E-3</v>
      </c>
      <c r="M73" s="91">
        <v>0.3666112035496395</v>
      </c>
      <c r="N73" s="91">
        <v>5.3679764495072314E-2</v>
      </c>
      <c r="O73" s="158">
        <v>2.7012909484366836E-3</v>
      </c>
      <c r="P73" s="159">
        <v>1.1208790388776957</v>
      </c>
      <c r="Q73" s="92">
        <v>0.14804502585704754</v>
      </c>
    </row>
    <row r="74" spans="1:17" ht="13" x14ac:dyDescent="0.3">
      <c r="A74" s="45" t="s">
        <v>112</v>
      </c>
      <c r="B74" s="11" t="s">
        <v>10</v>
      </c>
      <c r="C74" s="45" t="s">
        <v>113</v>
      </c>
      <c r="D74" s="157">
        <v>336766</v>
      </c>
      <c r="E74" s="157" t="s">
        <v>222</v>
      </c>
      <c r="F74" s="331">
        <v>12396</v>
      </c>
      <c r="G74" s="331">
        <v>0</v>
      </c>
      <c r="H74" s="331">
        <v>349162</v>
      </c>
      <c r="I74" s="91">
        <v>0.42299776523482702</v>
      </c>
      <c r="J74" s="91">
        <v>0.17373311780657358</v>
      </c>
      <c r="K74" s="91">
        <v>5.0432378479123054E-2</v>
      </c>
      <c r="L74" s="91">
        <v>6.2979745784420239E-3</v>
      </c>
      <c r="M74" s="91">
        <v>0.25115050657621607</v>
      </c>
      <c r="N74" s="91">
        <v>9.538825732481826E-2</v>
      </c>
      <c r="O74" s="158">
        <v>0.99963877182420224</v>
      </c>
      <c r="P74" s="159">
        <v>10.510596026490067</v>
      </c>
      <c r="Q74" s="92">
        <v>0.29512616918013279</v>
      </c>
    </row>
    <row r="75" spans="1:17" ht="13" x14ac:dyDescent="0.3">
      <c r="A75" s="45" t="s">
        <v>34</v>
      </c>
      <c r="B75" s="11" t="s">
        <v>10</v>
      </c>
      <c r="C75" s="45" t="s">
        <v>35</v>
      </c>
      <c r="D75" s="157">
        <v>81693</v>
      </c>
      <c r="E75" s="157">
        <v>75087</v>
      </c>
      <c r="F75" s="331">
        <v>17606</v>
      </c>
      <c r="G75" s="331">
        <v>0</v>
      </c>
      <c r="H75" s="331">
        <v>174386</v>
      </c>
      <c r="I75" s="91">
        <v>0.54389713258380123</v>
      </c>
      <c r="J75" s="91">
        <v>0.11620135749553798</v>
      </c>
      <c r="K75" s="91">
        <v>9.9206607694211756E-3</v>
      </c>
      <c r="L75" s="91">
        <v>1.713154157818627E-3</v>
      </c>
      <c r="M75" s="91">
        <v>0.28752328717153691</v>
      </c>
      <c r="N75" s="91">
        <v>4.0744407821884078E-2</v>
      </c>
      <c r="O75" s="158">
        <v>6.5848040319368195E-2</v>
      </c>
      <c r="P75" s="159">
        <v>3.0202462806768389</v>
      </c>
      <c r="Q75" s="92">
        <v>0.13101858599761684</v>
      </c>
    </row>
    <row r="76" spans="1:17" ht="13" x14ac:dyDescent="0.3">
      <c r="A76" s="45" t="s">
        <v>92</v>
      </c>
      <c r="B76" s="11" t="s">
        <v>10</v>
      </c>
      <c r="C76" s="45" t="s">
        <v>93</v>
      </c>
      <c r="D76" s="157">
        <v>328041</v>
      </c>
      <c r="E76" s="157">
        <v>142284</v>
      </c>
      <c r="F76" s="331">
        <v>18363</v>
      </c>
      <c r="G76" s="331">
        <v>3455</v>
      </c>
      <c r="H76" s="331">
        <v>492143</v>
      </c>
      <c r="I76" s="91">
        <v>0.34009310277113586</v>
      </c>
      <c r="J76" s="91">
        <v>0.12948908987998289</v>
      </c>
      <c r="K76" s="91"/>
      <c r="L76" s="91"/>
      <c r="M76" s="91">
        <v>0.43766388282450241</v>
      </c>
      <c r="N76" s="91">
        <v>9.2753924524378834E-2</v>
      </c>
      <c r="O76" s="158">
        <v>9.3217784030786871E-2</v>
      </c>
      <c r="P76" s="159">
        <v>2.9092827627790947</v>
      </c>
      <c r="Q76" s="92">
        <v>0.21083379386274939</v>
      </c>
    </row>
    <row r="77" spans="1:17" ht="13" x14ac:dyDescent="0.3">
      <c r="A77" s="45" t="s">
        <v>68</v>
      </c>
      <c r="B77" s="11" t="s">
        <v>10</v>
      </c>
      <c r="C77" s="45" t="s">
        <v>69</v>
      </c>
      <c r="D77" s="157">
        <v>155016</v>
      </c>
      <c r="E77" s="157">
        <v>253591</v>
      </c>
      <c r="F77" s="331">
        <v>19832</v>
      </c>
      <c r="G77" s="331">
        <v>0</v>
      </c>
      <c r="H77" s="331">
        <v>428439</v>
      </c>
      <c r="I77" s="91">
        <v>0.33189629748786831</v>
      </c>
      <c r="J77" s="91">
        <v>0.11435427223249953</v>
      </c>
      <c r="K77" s="91">
        <v>4.2186117590283921E-2</v>
      </c>
      <c r="L77" s="91">
        <v>1.7756508217378481E-2</v>
      </c>
      <c r="M77" s="91">
        <v>0.39336711439984984</v>
      </c>
      <c r="N77" s="91">
        <v>0.10043969007211989</v>
      </c>
      <c r="O77" s="158">
        <v>9.937509869831029E-3</v>
      </c>
      <c r="P77" s="159">
        <v>2.4163545920093847</v>
      </c>
      <c r="Q77" s="92">
        <v>0.27717224648229016</v>
      </c>
    </row>
    <row r="78" spans="1:17" ht="13" x14ac:dyDescent="0.3">
      <c r="A78" s="45" t="s">
        <v>102</v>
      </c>
      <c r="B78" s="11" t="s">
        <v>10</v>
      </c>
      <c r="C78" s="45" t="s">
        <v>103</v>
      </c>
      <c r="D78" s="157">
        <v>378958</v>
      </c>
      <c r="E78" s="157">
        <v>231691</v>
      </c>
      <c r="F78" s="331">
        <v>23734</v>
      </c>
      <c r="G78" s="331">
        <v>10072</v>
      </c>
      <c r="H78" s="331">
        <v>644455</v>
      </c>
      <c r="I78" s="91">
        <v>0.39969620479370965</v>
      </c>
      <c r="J78" s="91">
        <v>0.15882011302968704</v>
      </c>
      <c r="K78" s="91">
        <v>3.6817298456452298E-2</v>
      </c>
      <c r="L78" s="91">
        <v>3.196551030893292E-3</v>
      </c>
      <c r="M78" s="91">
        <v>0.31777425335626691</v>
      </c>
      <c r="N78" s="91">
        <v>8.3695579332990822E-2</v>
      </c>
      <c r="O78" s="158">
        <v>0.16095510074567665</v>
      </c>
      <c r="P78" s="159">
        <v>4.6475343631459767</v>
      </c>
      <c r="Q78" s="92">
        <v>0.23196386510098421</v>
      </c>
    </row>
    <row r="79" spans="1:17" ht="13" x14ac:dyDescent="0.3">
      <c r="A79" s="45" t="s">
        <v>32</v>
      </c>
      <c r="B79" s="11" t="s">
        <v>10</v>
      </c>
      <c r="C79" s="45" t="s">
        <v>33</v>
      </c>
      <c r="D79" s="157">
        <v>162784</v>
      </c>
      <c r="E79" s="157">
        <v>16482</v>
      </c>
      <c r="F79" s="331">
        <v>26207</v>
      </c>
      <c r="G79" s="331">
        <v>0</v>
      </c>
      <c r="H79" s="331">
        <v>205473</v>
      </c>
      <c r="I79" s="91">
        <v>0.41677043678324499</v>
      </c>
      <c r="J79" s="91">
        <v>0.12083585346473595</v>
      </c>
      <c r="K79" s="91">
        <v>3.6153508615884539E-2</v>
      </c>
      <c r="L79" s="91">
        <v>1.4290627483070646E-3</v>
      </c>
      <c r="M79" s="91">
        <v>0.34871502947071309</v>
      </c>
      <c r="N79" s="91">
        <v>7.6096108917114366E-2</v>
      </c>
      <c r="O79" s="158">
        <v>0.11633570412517781</v>
      </c>
      <c r="P79" s="159">
        <v>2.3382418207681366</v>
      </c>
      <c r="Q79" s="92">
        <v>0.19719608857427207</v>
      </c>
    </row>
    <row r="80" spans="1:17" ht="13" x14ac:dyDescent="0.3">
      <c r="A80" s="45" t="s">
        <v>48</v>
      </c>
      <c r="B80" s="11" t="s">
        <v>10</v>
      </c>
      <c r="C80" s="45" t="s">
        <v>49</v>
      </c>
      <c r="D80" s="157">
        <v>376888</v>
      </c>
      <c r="E80" s="157">
        <v>1373286</v>
      </c>
      <c r="F80" s="331">
        <v>29536</v>
      </c>
      <c r="G80" s="331">
        <v>39700</v>
      </c>
      <c r="H80" s="331">
        <v>1819410</v>
      </c>
      <c r="I80" s="91">
        <v>0.50553285654208557</v>
      </c>
      <c r="J80" s="91">
        <v>0.11569084794586991</v>
      </c>
      <c r="K80" s="91">
        <v>2.2091790600593054E-2</v>
      </c>
      <c r="L80" s="91">
        <v>3.6471440222174151E-3</v>
      </c>
      <c r="M80" s="91">
        <v>0.25939530902978847</v>
      </c>
      <c r="N80" s="91">
        <v>9.364205185944556E-2</v>
      </c>
      <c r="O80" s="158">
        <v>0.40855233408144526</v>
      </c>
      <c r="P80" s="159">
        <v>5.0474251171410103</v>
      </c>
      <c r="Q80" s="92">
        <v>0.23174369293530803</v>
      </c>
    </row>
    <row r="81" spans="1:17" ht="13" x14ac:dyDescent="0.3">
      <c r="A81" s="45" t="s">
        <v>100</v>
      </c>
      <c r="B81" s="11" t="s">
        <v>10</v>
      </c>
      <c r="C81" s="45" t="s">
        <v>101</v>
      </c>
      <c r="D81" s="157" t="s">
        <v>222</v>
      </c>
      <c r="E81" s="157">
        <v>403559</v>
      </c>
      <c r="F81" s="331">
        <v>67959</v>
      </c>
      <c r="G81" s="331">
        <v>0</v>
      </c>
      <c r="H81" s="331">
        <v>471518</v>
      </c>
      <c r="I81" s="91">
        <v>0.46501751014076498</v>
      </c>
      <c r="J81" s="91">
        <v>0.15983357268058121</v>
      </c>
      <c r="K81" s="91">
        <v>5.109073960099194E-2</v>
      </c>
      <c r="L81" s="91">
        <v>2.9477503158303908E-3</v>
      </c>
      <c r="M81" s="91">
        <v>0.24672562167298329</v>
      </c>
      <c r="N81" s="91">
        <v>7.4384805588848218E-2</v>
      </c>
      <c r="O81" s="158">
        <v>1.1912762590239989E-2</v>
      </c>
      <c r="P81" s="159">
        <v>5.1110846142172699</v>
      </c>
      <c r="Q81" s="92">
        <v>0.2627829406601368</v>
      </c>
    </row>
    <row r="82" spans="1:17" ht="13" x14ac:dyDescent="0.3">
      <c r="A82" s="161" t="s">
        <v>149</v>
      </c>
      <c r="B82" s="16" t="s">
        <v>127</v>
      </c>
      <c r="C82" s="161" t="s">
        <v>150</v>
      </c>
      <c r="D82" s="17" t="s">
        <v>222</v>
      </c>
      <c r="E82" s="17">
        <v>363313</v>
      </c>
      <c r="F82" s="333">
        <v>78075</v>
      </c>
      <c r="G82" s="333">
        <v>1401</v>
      </c>
      <c r="H82" s="333">
        <v>442789</v>
      </c>
      <c r="I82" s="95">
        <v>0.45160356463961215</v>
      </c>
      <c r="J82" s="95">
        <v>8.8397481732093969E-2</v>
      </c>
      <c r="K82" s="95">
        <v>4.8809752184300934E-2</v>
      </c>
      <c r="L82" s="95">
        <v>3.7181074623742175E-3</v>
      </c>
      <c r="M82" s="95">
        <v>0.33728047993582255</v>
      </c>
      <c r="N82" s="95">
        <v>7.0190614045796199E-2</v>
      </c>
      <c r="O82" s="162">
        <v>2.3906256123528719E-3</v>
      </c>
      <c r="P82" s="49">
        <v>1.9281288238034897</v>
      </c>
      <c r="Q82" s="96">
        <v>0.17286890254019752</v>
      </c>
    </row>
    <row r="83" spans="1:17" ht="13" x14ac:dyDescent="0.3">
      <c r="A83" s="161" t="s">
        <v>141</v>
      </c>
      <c r="B83" s="16" t="s">
        <v>127</v>
      </c>
      <c r="C83" s="161" t="s">
        <v>142</v>
      </c>
      <c r="D83" s="17">
        <v>0</v>
      </c>
      <c r="E83" s="17">
        <v>211043</v>
      </c>
      <c r="F83" s="333">
        <v>85195</v>
      </c>
      <c r="G83" s="333">
        <v>10</v>
      </c>
      <c r="H83" s="333">
        <v>296248</v>
      </c>
      <c r="I83" s="95">
        <v>0.6025684413820489</v>
      </c>
      <c r="J83" s="95">
        <v>8.2797489316962458E-2</v>
      </c>
      <c r="K83" s="95">
        <v>3.3075676968408893E-2</v>
      </c>
      <c r="L83" s="95">
        <v>6.8136797029055157E-4</v>
      </c>
      <c r="M83" s="95">
        <v>0.23092508110986268</v>
      </c>
      <c r="N83" s="95">
        <v>4.995194325242653E-2</v>
      </c>
      <c r="O83" s="162">
        <v>1.8315329272692544E-2</v>
      </c>
      <c r="P83" s="49">
        <v>6.2872302043761543</v>
      </c>
      <c r="Q83" s="96">
        <v>0.28635722156707327</v>
      </c>
    </row>
    <row r="84" spans="1:17" ht="13" x14ac:dyDescent="0.3">
      <c r="A84" s="161" t="s">
        <v>129</v>
      </c>
      <c r="B84" s="16" t="s">
        <v>127</v>
      </c>
      <c r="C84" s="161" t="s">
        <v>130</v>
      </c>
      <c r="D84" s="17">
        <v>0</v>
      </c>
      <c r="E84" s="17">
        <v>142194</v>
      </c>
      <c r="F84" s="333">
        <v>149965</v>
      </c>
      <c r="G84" s="333">
        <v>21262</v>
      </c>
      <c r="H84" s="333">
        <v>313421</v>
      </c>
      <c r="I84" s="95">
        <v>0.36600147819660017</v>
      </c>
      <c r="J84" s="95">
        <v>7.4483920314890248E-2</v>
      </c>
      <c r="K84" s="95">
        <v>3.654239502225889E-3</v>
      </c>
      <c r="L84" s="95">
        <v>0</v>
      </c>
      <c r="M84" s="95">
        <v>0.4730813523780058</v>
      </c>
      <c r="N84" s="95">
        <v>8.2779009608277901E-2</v>
      </c>
      <c r="O84" s="162">
        <v>8.4960937499999993E-3</v>
      </c>
      <c r="P84" s="49">
        <v>6.1215039062500001</v>
      </c>
      <c r="Q84" s="96">
        <v>0.40101718986904478</v>
      </c>
    </row>
    <row r="85" spans="1:17" x14ac:dyDescent="0.35">
      <c r="D85" s="165"/>
      <c r="E85" s="165"/>
      <c r="F85" s="334"/>
      <c r="G85" s="334"/>
      <c r="H85" s="334"/>
      <c r="I85" s="6"/>
      <c r="J85" s="6"/>
      <c r="K85" s="6"/>
      <c r="L85" s="6"/>
      <c r="M85" s="166"/>
      <c r="N85" s="166"/>
      <c r="O85" s="167"/>
      <c r="P85" s="167"/>
    </row>
    <row r="86" spans="1:17" x14ac:dyDescent="0.35">
      <c r="D86" s="165"/>
      <c r="E86" s="165"/>
      <c r="F86" s="334"/>
      <c r="G86" s="334"/>
      <c r="H86" s="334"/>
      <c r="I86" s="6"/>
      <c r="J86" s="6"/>
      <c r="K86" s="6"/>
      <c r="L86" s="6"/>
      <c r="M86" s="166"/>
      <c r="N86" s="166"/>
      <c r="O86" s="167"/>
      <c r="P86" s="167"/>
    </row>
    <row r="87" spans="1:17" x14ac:dyDescent="0.35">
      <c r="D87" s="165"/>
      <c r="E87" s="165"/>
      <c r="F87" s="334"/>
      <c r="G87" s="334"/>
      <c r="H87" s="334"/>
      <c r="I87" s="6"/>
      <c r="J87" s="6"/>
      <c r="K87" s="6"/>
      <c r="L87" s="6"/>
      <c r="M87" s="166"/>
      <c r="N87" s="166"/>
      <c r="O87" s="167"/>
      <c r="P87" s="167"/>
    </row>
    <row r="200" spans="1:1" x14ac:dyDescent="0.35">
      <c r="A200" t="s">
        <v>381</v>
      </c>
    </row>
  </sheetData>
  <sortState ref="A5:Q84">
    <sortCondition ref="F5:F84"/>
    <sortCondition ref="G5:G84"/>
  </sortState>
  <pageMargins left="1" right="1" top="1" bottom="1" header="0.5" footer="0.5"/>
  <pageSetup scale="49" fitToHeight="0" pageOrder="overThenDown" orientation="landscape" horizontalDpi="360" verticalDpi="360" r:id="rId1"/>
  <headerFooter>
    <oddHeader>&amp;C&amp;A</oddHeader>
    <oddFooter>&amp;LDJ Frisby&amp;R&amp;D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filterMode="1">
    <pageSetUpPr fitToPage="1"/>
  </sheetPr>
  <dimension ref="A1:N200"/>
  <sheetViews>
    <sheetView topLeftCell="J1" zoomScaleNormal="100" workbookViewId="0">
      <selection activeCell="Q43" sqref="Q43"/>
    </sheetView>
  </sheetViews>
  <sheetFormatPr defaultColWidth="8.7265625" defaultRowHeight="14.5" x14ac:dyDescent="0.35"/>
  <cols>
    <col min="1" max="1" width="7.1796875" style="180" customWidth="1"/>
    <col min="2" max="2" width="9.1796875" style="180" bestFit="1" customWidth="1"/>
    <col min="3" max="3" width="20.1796875" style="180" customWidth="1"/>
    <col min="4" max="4" width="10.7265625" style="22" customWidth="1"/>
    <col min="5" max="5" width="11.26953125" style="22" customWidth="1"/>
    <col min="6" max="6" width="10.26953125" style="22" customWidth="1"/>
    <col min="7" max="7" width="10" style="22" customWidth="1"/>
    <col min="8" max="8" width="19.26953125" style="22" bestFit="1" customWidth="1"/>
    <col min="9" max="9" width="14.453125" style="22" bestFit="1" customWidth="1"/>
    <col min="10" max="12" width="11.453125" style="22" customWidth="1"/>
    <col min="13" max="13" width="25.453125" style="22" customWidth="1"/>
    <col min="15" max="16384" width="8.7265625" style="180"/>
  </cols>
  <sheetData>
    <row r="1" spans="1:14" s="174" customFormat="1" ht="36" customHeight="1" x14ac:dyDescent="0.25">
      <c r="A1" s="24" t="s">
        <v>310</v>
      </c>
      <c r="B1" s="24"/>
      <c r="C1" s="24"/>
      <c r="D1" s="172"/>
      <c r="E1" s="172"/>
      <c r="F1" s="172"/>
      <c r="G1" s="172"/>
      <c r="H1" s="172"/>
      <c r="I1" s="172"/>
      <c r="J1" s="172"/>
      <c r="K1" s="172"/>
      <c r="L1" s="172"/>
      <c r="M1" s="173"/>
      <c r="N1" s="314" t="s">
        <v>395</v>
      </c>
    </row>
    <row r="2" spans="1:14" ht="14" x14ac:dyDescent="0.3">
      <c r="A2" s="2"/>
      <c r="B2" s="2"/>
      <c r="C2" s="4"/>
      <c r="D2" s="175" t="s">
        <v>311</v>
      </c>
      <c r="E2" s="176"/>
      <c r="F2" s="176"/>
      <c r="G2" s="176"/>
      <c r="H2" s="176"/>
      <c r="I2" s="177" t="s">
        <v>312</v>
      </c>
      <c r="J2" s="178"/>
      <c r="K2" s="178"/>
      <c r="L2" s="178"/>
      <c r="M2" s="179"/>
    </row>
    <row r="3" spans="1:14" ht="26" x14ac:dyDescent="0.3">
      <c r="A3" s="118" t="s">
        <v>2</v>
      </c>
      <c r="B3" s="119" t="s">
        <v>3</v>
      </c>
      <c r="C3" s="119" t="s">
        <v>4</v>
      </c>
      <c r="D3" s="181" t="s">
        <v>313</v>
      </c>
      <c r="E3" s="181" t="s">
        <v>314</v>
      </c>
      <c r="F3" s="181" t="s">
        <v>315</v>
      </c>
      <c r="G3" s="181" t="s">
        <v>316</v>
      </c>
      <c r="H3" s="181" t="s">
        <v>317</v>
      </c>
      <c r="I3" s="182" t="s">
        <v>318</v>
      </c>
      <c r="J3" s="182" t="s">
        <v>319</v>
      </c>
      <c r="K3" s="182" t="s">
        <v>320</v>
      </c>
      <c r="L3" s="182" t="s">
        <v>321</v>
      </c>
      <c r="M3" s="183" t="s">
        <v>322</v>
      </c>
    </row>
    <row r="4" spans="1:14" ht="14" hidden="1" x14ac:dyDescent="0.3">
      <c r="A4" s="45" t="s">
        <v>9</v>
      </c>
      <c r="B4" s="11" t="s">
        <v>10</v>
      </c>
      <c r="C4" s="45" t="s">
        <v>11</v>
      </c>
      <c r="D4" s="157">
        <v>247000</v>
      </c>
      <c r="E4" s="157">
        <v>26344</v>
      </c>
      <c r="F4" s="157">
        <v>201250</v>
      </c>
      <c r="G4" s="157">
        <v>4982</v>
      </c>
      <c r="H4" s="157">
        <v>479959</v>
      </c>
      <c r="I4" s="157">
        <v>61136</v>
      </c>
      <c r="J4" s="157">
        <v>246327</v>
      </c>
      <c r="K4" s="157">
        <v>2924</v>
      </c>
      <c r="L4" s="157">
        <v>0</v>
      </c>
      <c r="M4" s="157">
        <v>4218</v>
      </c>
    </row>
    <row r="5" spans="1:14" ht="14" hidden="1" x14ac:dyDescent="0.3">
      <c r="A5" s="45" t="s">
        <v>12</v>
      </c>
      <c r="B5" s="11" t="s">
        <v>10</v>
      </c>
      <c r="C5" s="45" t="s">
        <v>13</v>
      </c>
      <c r="D5" s="157">
        <v>36857</v>
      </c>
      <c r="E5" s="157" t="s">
        <v>222</v>
      </c>
      <c r="F5" s="157">
        <v>39695</v>
      </c>
      <c r="G5" s="157">
        <v>949</v>
      </c>
      <c r="H5" s="157">
        <v>77501</v>
      </c>
      <c r="I5" s="157">
        <v>7745</v>
      </c>
      <c r="J5" s="157">
        <v>20446</v>
      </c>
      <c r="K5" s="157">
        <v>49</v>
      </c>
      <c r="L5" s="157" t="s">
        <v>222</v>
      </c>
      <c r="M5" s="157">
        <v>73</v>
      </c>
    </row>
    <row r="6" spans="1:14" ht="14" hidden="1" x14ac:dyDescent="0.3">
      <c r="A6" s="45" t="s">
        <v>14</v>
      </c>
      <c r="B6" s="11" t="s">
        <v>10</v>
      </c>
      <c r="C6" s="45" t="s">
        <v>15</v>
      </c>
      <c r="D6" s="157">
        <v>25366</v>
      </c>
      <c r="E6" s="157" t="s">
        <v>222</v>
      </c>
      <c r="F6" s="157">
        <v>14564</v>
      </c>
      <c r="G6" s="157">
        <v>91</v>
      </c>
      <c r="H6" s="157">
        <v>40021</v>
      </c>
      <c r="I6" s="157">
        <v>1682</v>
      </c>
      <c r="J6" s="157">
        <v>4756</v>
      </c>
      <c r="K6" s="157">
        <v>146</v>
      </c>
      <c r="L6" s="157" t="s">
        <v>222</v>
      </c>
      <c r="M6" s="157">
        <v>278</v>
      </c>
    </row>
    <row r="7" spans="1:14" ht="14" hidden="1" x14ac:dyDescent="0.3">
      <c r="A7" s="45" t="s">
        <v>16</v>
      </c>
      <c r="B7" s="11" t="s">
        <v>10</v>
      </c>
      <c r="C7" s="45" t="s">
        <v>17</v>
      </c>
      <c r="D7" s="157">
        <v>236618</v>
      </c>
      <c r="E7" s="157" t="s">
        <v>222</v>
      </c>
      <c r="F7" s="157">
        <v>87892</v>
      </c>
      <c r="G7" s="157">
        <v>1554</v>
      </c>
      <c r="H7" s="157">
        <v>326064</v>
      </c>
      <c r="I7" s="157">
        <v>15175</v>
      </c>
      <c r="J7" s="157">
        <v>36522</v>
      </c>
      <c r="K7" s="157">
        <v>3116</v>
      </c>
      <c r="L7" s="157" t="s">
        <v>222</v>
      </c>
      <c r="M7" s="157">
        <v>3553</v>
      </c>
    </row>
    <row r="8" spans="1:14" ht="14" x14ac:dyDescent="0.3">
      <c r="A8" s="45" t="s">
        <v>118</v>
      </c>
      <c r="B8" s="11" t="s">
        <v>10</v>
      </c>
      <c r="C8" s="45" t="s">
        <v>119</v>
      </c>
      <c r="D8" s="157">
        <v>3467128</v>
      </c>
      <c r="E8" s="157">
        <v>550873</v>
      </c>
      <c r="F8" s="157">
        <v>6372382</v>
      </c>
      <c r="G8" s="157">
        <v>60072</v>
      </c>
      <c r="H8" s="157">
        <v>10450455</v>
      </c>
      <c r="I8" s="157">
        <v>530842</v>
      </c>
      <c r="J8" s="157">
        <v>0</v>
      </c>
      <c r="K8" s="157">
        <v>384778</v>
      </c>
      <c r="L8" s="157" t="s">
        <v>222</v>
      </c>
      <c r="M8" s="157">
        <v>512227</v>
      </c>
    </row>
    <row r="9" spans="1:14" ht="14" hidden="1" x14ac:dyDescent="0.3">
      <c r="A9" s="45" t="s">
        <v>20</v>
      </c>
      <c r="B9" s="11" t="s">
        <v>10</v>
      </c>
      <c r="C9" s="45" t="s">
        <v>21</v>
      </c>
      <c r="D9" s="157">
        <v>90519</v>
      </c>
      <c r="E9" s="157">
        <v>13069</v>
      </c>
      <c r="F9" s="157">
        <v>63004</v>
      </c>
      <c r="G9" s="157">
        <v>190</v>
      </c>
      <c r="H9" s="157">
        <v>166782</v>
      </c>
      <c r="I9" s="157">
        <v>7283</v>
      </c>
      <c r="J9" s="157">
        <v>2175</v>
      </c>
      <c r="K9" s="157">
        <v>1837</v>
      </c>
      <c r="L9" s="157">
        <v>0</v>
      </c>
      <c r="M9" s="157">
        <v>2866</v>
      </c>
    </row>
    <row r="10" spans="1:14" ht="14" x14ac:dyDescent="0.3">
      <c r="A10" s="45" t="s">
        <v>78</v>
      </c>
      <c r="B10" s="11" t="s">
        <v>10</v>
      </c>
      <c r="C10" s="45" t="s">
        <v>79</v>
      </c>
      <c r="D10" s="157">
        <v>1822174</v>
      </c>
      <c r="E10" s="157">
        <v>298770</v>
      </c>
      <c r="F10" s="157">
        <v>2437166</v>
      </c>
      <c r="G10" s="157" t="s">
        <v>222</v>
      </c>
      <c r="H10" s="157">
        <v>4558110</v>
      </c>
      <c r="I10" s="157">
        <v>567458</v>
      </c>
      <c r="J10" s="157">
        <v>649031</v>
      </c>
      <c r="K10" s="157">
        <v>181328</v>
      </c>
      <c r="L10" s="157">
        <v>36653</v>
      </c>
      <c r="M10" s="157">
        <v>351468</v>
      </c>
    </row>
    <row r="11" spans="1:14" ht="14" hidden="1" x14ac:dyDescent="0.3">
      <c r="A11" s="45" t="s">
        <v>24</v>
      </c>
      <c r="B11" s="11" t="s">
        <v>10</v>
      </c>
      <c r="C11" s="45" t="s">
        <v>25</v>
      </c>
      <c r="D11" s="157">
        <v>109639</v>
      </c>
      <c r="E11" s="157">
        <v>14956</v>
      </c>
      <c r="F11" s="157">
        <v>71412</v>
      </c>
      <c r="G11" s="157">
        <v>4615</v>
      </c>
      <c r="H11" s="157">
        <v>200622</v>
      </c>
      <c r="I11" s="157">
        <v>16784</v>
      </c>
      <c r="J11" s="157">
        <v>83129</v>
      </c>
      <c r="K11" s="157">
        <v>12409</v>
      </c>
      <c r="L11" s="157" t="s">
        <v>222</v>
      </c>
      <c r="M11" s="157">
        <v>18705</v>
      </c>
    </row>
    <row r="12" spans="1:14" ht="14" hidden="1" x14ac:dyDescent="0.3">
      <c r="A12" s="45" t="s">
        <v>26</v>
      </c>
      <c r="B12" s="11" t="s">
        <v>10</v>
      </c>
      <c r="C12" s="45" t="s">
        <v>27</v>
      </c>
      <c r="D12" s="157">
        <v>20127</v>
      </c>
      <c r="E12" s="157">
        <v>3761</v>
      </c>
      <c r="F12" s="157">
        <v>20921</v>
      </c>
      <c r="G12" s="157">
        <v>557</v>
      </c>
      <c r="H12" s="157">
        <v>45366</v>
      </c>
      <c r="I12" s="157">
        <v>1518</v>
      </c>
      <c r="J12" s="157">
        <v>7742</v>
      </c>
      <c r="K12" s="157">
        <v>1135</v>
      </c>
      <c r="L12" s="157" t="s">
        <v>222</v>
      </c>
      <c r="M12" s="157">
        <v>1145</v>
      </c>
    </row>
    <row r="13" spans="1:14" ht="14" hidden="1" x14ac:dyDescent="0.3">
      <c r="A13" s="45" t="s">
        <v>28</v>
      </c>
      <c r="B13" s="11" t="s">
        <v>10</v>
      </c>
      <c r="C13" s="45" t="s">
        <v>29</v>
      </c>
      <c r="D13" s="157">
        <v>194280</v>
      </c>
      <c r="E13" s="157">
        <v>23291</v>
      </c>
      <c r="F13" s="157">
        <v>144082</v>
      </c>
      <c r="G13" s="157">
        <v>5711</v>
      </c>
      <c r="H13" s="157">
        <v>367364</v>
      </c>
      <c r="I13" s="157">
        <v>41568</v>
      </c>
      <c r="J13" s="157">
        <v>160846</v>
      </c>
      <c r="K13" s="157">
        <v>18052</v>
      </c>
      <c r="L13" s="157">
        <v>0</v>
      </c>
      <c r="M13" s="157">
        <v>32286</v>
      </c>
    </row>
    <row r="14" spans="1:14" ht="14" hidden="1" x14ac:dyDescent="0.3">
      <c r="A14" s="45" t="s">
        <v>30</v>
      </c>
      <c r="B14" s="11" t="s">
        <v>10</v>
      </c>
      <c r="C14" s="45" t="s">
        <v>31</v>
      </c>
      <c r="D14" s="157">
        <v>95669</v>
      </c>
      <c r="E14" s="157">
        <v>8096</v>
      </c>
      <c r="F14" s="157">
        <v>89061</v>
      </c>
      <c r="G14" s="157">
        <v>2705</v>
      </c>
      <c r="H14" s="157">
        <v>195531</v>
      </c>
      <c r="I14" s="157">
        <v>13061</v>
      </c>
      <c r="J14" s="157">
        <v>44663</v>
      </c>
      <c r="K14" s="157">
        <v>17857</v>
      </c>
      <c r="L14" s="157">
        <v>1212</v>
      </c>
      <c r="M14" s="157">
        <v>19608</v>
      </c>
    </row>
    <row r="15" spans="1:14" ht="14" hidden="1" x14ac:dyDescent="0.3">
      <c r="A15" s="45" t="s">
        <v>32</v>
      </c>
      <c r="B15" s="11" t="s">
        <v>10</v>
      </c>
      <c r="C15" s="45" t="s">
        <v>33</v>
      </c>
      <c r="D15" s="157">
        <v>90663</v>
      </c>
      <c r="E15" s="157">
        <v>6338</v>
      </c>
      <c r="F15" s="157">
        <v>71641</v>
      </c>
      <c r="G15" s="157">
        <v>4</v>
      </c>
      <c r="H15" s="157">
        <v>168646</v>
      </c>
      <c r="I15" s="157">
        <v>30496</v>
      </c>
      <c r="J15" s="157">
        <v>22241</v>
      </c>
      <c r="K15" s="157">
        <v>9505</v>
      </c>
      <c r="L15" s="157">
        <v>0</v>
      </c>
      <c r="M15" s="157">
        <v>10223</v>
      </c>
    </row>
    <row r="16" spans="1:14" ht="14" hidden="1" x14ac:dyDescent="0.3">
      <c r="A16" s="45" t="s">
        <v>34</v>
      </c>
      <c r="B16" s="11" t="s">
        <v>10</v>
      </c>
      <c r="C16" s="45" t="s">
        <v>35</v>
      </c>
      <c r="D16" s="157">
        <v>101337</v>
      </c>
      <c r="E16" s="157">
        <v>1786</v>
      </c>
      <c r="F16" s="157">
        <v>50395</v>
      </c>
      <c r="G16" s="157">
        <v>2433</v>
      </c>
      <c r="H16" s="157">
        <v>155951</v>
      </c>
      <c r="I16" s="157">
        <v>2164</v>
      </c>
      <c r="J16" s="157">
        <v>15098</v>
      </c>
      <c r="K16" s="157">
        <v>3671</v>
      </c>
      <c r="L16" s="157" t="s">
        <v>222</v>
      </c>
      <c r="M16" s="157">
        <v>3802</v>
      </c>
    </row>
    <row r="17" spans="1:13" ht="14" x14ac:dyDescent="0.3">
      <c r="A17" s="45" t="s">
        <v>44</v>
      </c>
      <c r="B17" s="11" t="s">
        <v>10</v>
      </c>
      <c r="C17" s="45" t="s">
        <v>45</v>
      </c>
      <c r="D17" s="157">
        <v>923182</v>
      </c>
      <c r="E17" s="157">
        <v>91636</v>
      </c>
      <c r="F17" s="157">
        <v>1147048</v>
      </c>
      <c r="G17" s="157">
        <v>3161</v>
      </c>
      <c r="H17" s="157">
        <v>2165027</v>
      </c>
      <c r="I17" s="157">
        <v>241217</v>
      </c>
      <c r="J17" s="157">
        <v>617698</v>
      </c>
      <c r="K17" s="157">
        <v>58422</v>
      </c>
      <c r="L17" s="157">
        <v>3905</v>
      </c>
      <c r="M17" s="157">
        <v>88667</v>
      </c>
    </row>
    <row r="18" spans="1:13" ht="14" hidden="1" x14ac:dyDescent="0.3">
      <c r="A18" s="45" t="s">
        <v>38</v>
      </c>
      <c r="B18" s="11" t="s">
        <v>10</v>
      </c>
      <c r="C18" s="45" t="s">
        <v>39</v>
      </c>
      <c r="D18" s="157">
        <v>229127</v>
      </c>
      <c r="E18" s="157">
        <v>23297</v>
      </c>
      <c r="F18" s="157">
        <v>139851</v>
      </c>
      <c r="G18" s="157">
        <v>1902</v>
      </c>
      <c r="H18" s="157">
        <v>394177</v>
      </c>
      <c r="I18" s="157">
        <v>19387</v>
      </c>
      <c r="J18" s="157">
        <v>96954</v>
      </c>
      <c r="K18" s="157">
        <v>31196</v>
      </c>
      <c r="L18" s="157">
        <v>2109</v>
      </c>
      <c r="M18" s="157">
        <v>34261</v>
      </c>
    </row>
    <row r="19" spans="1:13" ht="14" hidden="1" x14ac:dyDescent="0.3">
      <c r="A19" s="45" t="s">
        <v>40</v>
      </c>
      <c r="B19" s="11" t="s">
        <v>10</v>
      </c>
      <c r="C19" s="45" t="s">
        <v>41</v>
      </c>
      <c r="D19" s="157">
        <v>41219</v>
      </c>
      <c r="E19" s="157">
        <v>3574</v>
      </c>
      <c r="F19" s="157">
        <v>36893</v>
      </c>
      <c r="G19" s="157">
        <v>378</v>
      </c>
      <c r="H19" s="157">
        <v>82064</v>
      </c>
      <c r="I19" s="157">
        <v>6036</v>
      </c>
      <c r="J19" s="157">
        <v>8235</v>
      </c>
      <c r="K19" s="157">
        <v>8109</v>
      </c>
      <c r="L19" s="157" t="s">
        <v>222</v>
      </c>
      <c r="M19" s="157">
        <v>8473</v>
      </c>
    </row>
    <row r="20" spans="1:13" ht="14" hidden="1" x14ac:dyDescent="0.3">
      <c r="A20" s="45" t="s">
        <v>42</v>
      </c>
      <c r="B20" s="11" t="s">
        <v>10</v>
      </c>
      <c r="C20" s="45" t="s">
        <v>43</v>
      </c>
      <c r="D20" s="157">
        <v>27843</v>
      </c>
      <c r="E20" s="157" t="s">
        <v>222</v>
      </c>
      <c r="F20" s="157">
        <v>17474</v>
      </c>
      <c r="G20" s="157">
        <v>9183</v>
      </c>
      <c r="H20" s="157">
        <v>54500</v>
      </c>
      <c r="I20" s="157">
        <v>1794</v>
      </c>
      <c r="J20" s="157">
        <v>10509</v>
      </c>
      <c r="K20" s="157">
        <v>916</v>
      </c>
      <c r="L20" s="157" t="s">
        <v>222</v>
      </c>
      <c r="M20" s="157">
        <v>997</v>
      </c>
    </row>
    <row r="21" spans="1:13" ht="14" x14ac:dyDescent="0.3">
      <c r="A21" s="45" t="s">
        <v>48</v>
      </c>
      <c r="B21" s="11" t="s">
        <v>10</v>
      </c>
      <c r="C21" s="45" t="s">
        <v>49</v>
      </c>
      <c r="D21" s="157">
        <v>924730</v>
      </c>
      <c r="E21" s="157">
        <v>38314</v>
      </c>
      <c r="F21" s="157">
        <v>525518</v>
      </c>
      <c r="G21" s="157">
        <v>24340</v>
      </c>
      <c r="H21" s="157">
        <v>1512902</v>
      </c>
      <c r="I21" s="157">
        <v>148392</v>
      </c>
      <c r="J21" s="157">
        <v>227576</v>
      </c>
      <c r="K21" s="157">
        <v>94181</v>
      </c>
      <c r="L21" s="157">
        <v>9780</v>
      </c>
      <c r="M21" s="157">
        <v>147268</v>
      </c>
    </row>
    <row r="22" spans="1:13" ht="14" hidden="1" x14ac:dyDescent="0.3">
      <c r="A22" s="45" t="s">
        <v>46</v>
      </c>
      <c r="B22" s="11" t="s">
        <v>10</v>
      </c>
      <c r="C22" s="45" t="s">
        <v>47</v>
      </c>
      <c r="D22" s="157">
        <v>43916</v>
      </c>
      <c r="E22" s="157">
        <v>1425</v>
      </c>
      <c r="F22" s="157">
        <v>18250</v>
      </c>
      <c r="G22" s="157">
        <v>292</v>
      </c>
      <c r="H22" s="157">
        <v>63883</v>
      </c>
      <c r="I22" s="157">
        <v>1484</v>
      </c>
      <c r="J22" s="157">
        <v>260</v>
      </c>
      <c r="K22" s="157">
        <v>49</v>
      </c>
      <c r="L22" s="157" t="s">
        <v>222</v>
      </c>
      <c r="M22" s="157">
        <v>103</v>
      </c>
    </row>
    <row r="23" spans="1:13" ht="14" x14ac:dyDescent="0.3">
      <c r="A23" s="45" t="s">
        <v>36</v>
      </c>
      <c r="B23" s="11" t="s">
        <v>10</v>
      </c>
      <c r="C23" s="45" t="s">
        <v>37</v>
      </c>
      <c r="D23" s="157">
        <v>585349</v>
      </c>
      <c r="E23" s="157">
        <v>99420</v>
      </c>
      <c r="F23" s="157">
        <v>626573</v>
      </c>
      <c r="G23" s="157">
        <v>19997</v>
      </c>
      <c r="H23" s="157">
        <v>1331339</v>
      </c>
      <c r="I23" s="157">
        <v>126504</v>
      </c>
      <c r="J23" s="157">
        <v>286561</v>
      </c>
      <c r="K23" s="157">
        <v>172700</v>
      </c>
      <c r="L23" s="157">
        <v>6015</v>
      </c>
      <c r="M23" s="157">
        <v>201501</v>
      </c>
    </row>
    <row r="24" spans="1:13" ht="14" hidden="1" x14ac:dyDescent="0.3">
      <c r="A24" s="45" t="s">
        <v>50</v>
      </c>
      <c r="B24" s="11" t="s">
        <v>10</v>
      </c>
      <c r="C24" s="45" t="s">
        <v>51</v>
      </c>
      <c r="D24" s="157">
        <v>50877</v>
      </c>
      <c r="E24" s="157">
        <v>4666</v>
      </c>
      <c r="F24" s="157">
        <v>48130</v>
      </c>
      <c r="G24" s="157">
        <v>2046</v>
      </c>
      <c r="H24" s="157">
        <v>105719</v>
      </c>
      <c r="I24" s="157">
        <v>13823</v>
      </c>
      <c r="J24" s="157">
        <v>8412</v>
      </c>
      <c r="K24" s="157">
        <v>4778</v>
      </c>
      <c r="L24" s="157">
        <v>0</v>
      </c>
      <c r="M24" s="157">
        <v>5328</v>
      </c>
    </row>
    <row r="25" spans="1:13" ht="14" x14ac:dyDescent="0.3">
      <c r="A25" s="45" t="s">
        <v>56</v>
      </c>
      <c r="B25" s="11" t="s">
        <v>10</v>
      </c>
      <c r="C25" s="45" t="s">
        <v>57</v>
      </c>
      <c r="D25" s="157">
        <v>448364</v>
      </c>
      <c r="E25" s="157">
        <v>63600</v>
      </c>
      <c r="F25" s="157">
        <v>651543</v>
      </c>
      <c r="G25" s="157">
        <v>0</v>
      </c>
      <c r="H25" s="157">
        <v>1163507</v>
      </c>
      <c r="I25" s="157">
        <v>115338</v>
      </c>
      <c r="J25" s="157">
        <v>287243</v>
      </c>
      <c r="K25" s="157">
        <v>130824</v>
      </c>
      <c r="L25" s="157">
        <v>0</v>
      </c>
      <c r="M25" s="157">
        <v>177940</v>
      </c>
    </row>
    <row r="26" spans="1:13" ht="14" hidden="1" x14ac:dyDescent="0.3">
      <c r="A26" s="45" t="s">
        <v>54</v>
      </c>
      <c r="B26" s="11" t="s">
        <v>10</v>
      </c>
      <c r="C26" s="45" t="s">
        <v>55</v>
      </c>
      <c r="D26" s="157">
        <v>49356</v>
      </c>
      <c r="E26" s="157">
        <v>5974</v>
      </c>
      <c r="F26" s="157">
        <v>39685</v>
      </c>
      <c r="G26" s="157">
        <v>614</v>
      </c>
      <c r="H26" s="157">
        <v>95629</v>
      </c>
      <c r="I26" s="157">
        <v>4496</v>
      </c>
      <c r="J26" s="157">
        <v>18843</v>
      </c>
      <c r="K26" s="157">
        <v>9430</v>
      </c>
      <c r="L26" s="157">
        <v>0</v>
      </c>
      <c r="M26" s="157">
        <v>10825</v>
      </c>
    </row>
    <row r="27" spans="1:13" ht="14" x14ac:dyDescent="0.3">
      <c r="A27" s="45" t="s">
        <v>18</v>
      </c>
      <c r="B27" s="11" t="s">
        <v>10</v>
      </c>
      <c r="C27" s="45" t="s">
        <v>19</v>
      </c>
      <c r="D27" s="157">
        <v>598021</v>
      </c>
      <c r="E27" s="157">
        <v>45365</v>
      </c>
      <c r="F27" s="157">
        <v>486691</v>
      </c>
      <c r="G27" s="157">
        <v>9</v>
      </c>
      <c r="H27" s="157">
        <v>1130086</v>
      </c>
      <c r="I27" s="157">
        <v>216895</v>
      </c>
      <c r="J27" s="157">
        <v>182218</v>
      </c>
      <c r="K27" s="157">
        <v>69898</v>
      </c>
      <c r="L27" s="157">
        <v>8466</v>
      </c>
      <c r="M27" s="157">
        <v>118924</v>
      </c>
    </row>
    <row r="28" spans="1:13" ht="14" hidden="1" x14ac:dyDescent="0.3">
      <c r="A28" s="45" t="s">
        <v>58</v>
      </c>
      <c r="B28" s="11" t="s">
        <v>10</v>
      </c>
      <c r="C28" s="45" t="s">
        <v>59</v>
      </c>
      <c r="D28" s="157">
        <v>117154</v>
      </c>
      <c r="E28" s="157">
        <v>277</v>
      </c>
      <c r="F28" s="157">
        <v>11971</v>
      </c>
      <c r="G28" s="157">
        <v>268</v>
      </c>
      <c r="H28" s="157">
        <v>129670</v>
      </c>
      <c r="I28" s="157">
        <v>685</v>
      </c>
      <c r="J28" s="157">
        <v>0</v>
      </c>
      <c r="K28" s="157">
        <v>11</v>
      </c>
      <c r="L28" s="157" t="s">
        <v>222</v>
      </c>
      <c r="M28" s="157">
        <v>12</v>
      </c>
    </row>
    <row r="29" spans="1:13" ht="14" hidden="1" x14ac:dyDescent="0.3">
      <c r="A29" s="45" t="s">
        <v>60</v>
      </c>
      <c r="B29" s="11" t="s">
        <v>10</v>
      </c>
      <c r="C29" s="45" t="s">
        <v>61</v>
      </c>
      <c r="D29" s="157">
        <v>91732</v>
      </c>
      <c r="E29" s="157">
        <v>5369</v>
      </c>
      <c r="F29" s="157">
        <v>124705</v>
      </c>
      <c r="G29" s="157">
        <v>396</v>
      </c>
      <c r="H29" s="157">
        <v>222202</v>
      </c>
      <c r="I29" s="157">
        <v>8269</v>
      </c>
      <c r="J29" s="157">
        <v>30584</v>
      </c>
      <c r="K29" s="157">
        <v>641</v>
      </c>
      <c r="L29" s="157">
        <v>0</v>
      </c>
      <c r="M29" s="157">
        <v>1626</v>
      </c>
    </row>
    <row r="30" spans="1:13" ht="14" hidden="1" x14ac:dyDescent="0.3">
      <c r="A30" s="45" t="s">
        <v>62</v>
      </c>
      <c r="B30" s="11" t="s">
        <v>10</v>
      </c>
      <c r="C30" s="45" t="s">
        <v>63</v>
      </c>
      <c r="D30" s="157">
        <v>172750</v>
      </c>
      <c r="E30" s="157">
        <v>8461</v>
      </c>
      <c r="F30" s="157">
        <v>64304</v>
      </c>
      <c r="G30" s="157">
        <v>10278</v>
      </c>
      <c r="H30" s="157">
        <v>255793</v>
      </c>
      <c r="I30" s="157">
        <v>29467</v>
      </c>
      <c r="J30" s="157">
        <v>74170</v>
      </c>
      <c r="K30" s="157">
        <v>18584</v>
      </c>
      <c r="L30" s="157">
        <v>542</v>
      </c>
      <c r="M30" s="157">
        <v>22050</v>
      </c>
    </row>
    <row r="31" spans="1:13" ht="14" x14ac:dyDescent="0.3">
      <c r="A31" s="163" t="s">
        <v>151</v>
      </c>
      <c r="B31" s="19" t="s">
        <v>152</v>
      </c>
      <c r="C31" s="163" t="s">
        <v>153</v>
      </c>
      <c r="D31" s="20">
        <v>319727</v>
      </c>
      <c r="E31" s="20">
        <v>43127</v>
      </c>
      <c r="F31" s="20">
        <v>588946</v>
      </c>
      <c r="G31" s="20">
        <v>3530</v>
      </c>
      <c r="H31" s="20">
        <v>955330</v>
      </c>
      <c r="I31" s="20">
        <v>119285</v>
      </c>
      <c r="J31" s="20">
        <v>148537</v>
      </c>
      <c r="K31" s="20">
        <v>47235</v>
      </c>
      <c r="L31" s="20">
        <v>7068</v>
      </c>
      <c r="M31" s="20">
        <v>74252</v>
      </c>
    </row>
    <row r="32" spans="1:13" ht="14" hidden="1" x14ac:dyDescent="0.3">
      <c r="A32" s="45" t="s">
        <v>66</v>
      </c>
      <c r="B32" s="11" t="s">
        <v>10</v>
      </c>
      <c r="C32" s="45" t="s">
        <v>67</v>
      </c>
      <c r="D32" s="157">
        <v>208055</v>
      </c>
      <c r="E32" s="157">
        <v>23098</v>
      </c>
      <c r="F32" s="157">
        <v>150401</v>
      </c>
      <c r="G32" s="157" t="s">
        <v>222</v>
      </c>
      <c r="H32" s="157">
        <v>381554</v>
      </c>
      <c r="I32" s="157">
        <v>22367</v>
      </c>
      <c r="J32" s="157">
        <v>11410</v>
      </c>
      <c r="K32" s="157">
        <v>19700</v>
      </c>
      <c r="L32" s="157">
        <v>0</v>
      </c>
      <c r="M32" s="157">
        <v>22347</v>
      </c>
    </row>
    <row r="33" spans="1:13" ht="14" hidden="1" x14ac:dyDescent="0.3">
      <c r="A33" s="45" t="s">
        <v>68</v>
      </c>
      <c r="B33" s="11" t="s">
        <v>10</v>
      </c>
      <c r="C33" s="45" t="s">
        <v>69</v>
      </c>
      <c r="D33" s="157">
        <v>166447</v>
      </c>
      <c r="E33" s="157">
        <v>22358</v>
      </c>
      <c r="F33" s="157">
        <v>184185</v>
      </c>
      <c r="G33" s="157">
        <v>0</v>
      </c>
      <c r="H33" s="157">
        <v>372990</v>
      </c>
      <c r="I33" s="157">
        <v>22193</v>
      </c>
      <c r="J33" s="157">
        <v>14344</v>
      </c>
      <c r="K33" s="157">
        <v>1553</v>
      </c>
      <c r="L33" s="157" t="s">
        <v>222</v>
      </c>
      <c r="M33" s="157">
        <v>1762</v>
      </c>
    </row>
    <row r="34" spans="1:13" ht="14" hidden="1" x14ac:dyDescent="0.3">
      <c r="A34" s="45" t="s">
        <v>70</v>
      </c>
      <c r="B34" s="11" t="s">
        <v>10</v>
      </c>
      <c r="C34" s="45" t="s">
        <v>71</v>
      </c>
      <c r="D34" s="157">
        <v>59805</v>
      </c>
      <c r="E34" s="157">
        <v>142</v>
      </c>
      <c r="F34" s="157">
        <v>36169</v>
      </c>
      <c r="G34" s="157">
        <v>1250</v>
      </c>
      <c r="H34" s="157">
        <v>97366</v>
      </c>
      <c r="I34" s="157">
        <v>6163</v>
      </c>
      <c r="J34" s="157">
        <v>27004</v>
      </c>
      <c r="K34" s="157">
        <v>7093</v>
      </c>
      <c r="L34" s="157">
        <v>0</v>
      </c>
      <c r="M34" s="157">
        <v>7307</v>
      </c>
    </row>
    <row r="35" spans="1:13" ht="14" hidden="1" x14ac:dyDescent="0.3">
      <c r="A35" s="45" t="s">
        <v>72</v>
      </c>
      <c r="B35" s="11" t="s">
        <v>10</v>
      </c>
      <c r="C35" s="45" t="s">
        <v>73</v>
      </c>
      <c r="D35" s="157">
        <v>99191</v>
      </c>
      <c r="E35" s="157">
        <v>9395</v>
      </c>
      <c r="F35" s="157">
        <v>83760</v>
      </c>
      <c r="G35" s="157" t="s">
        <v>222</v>
      </c>
      <c r="H35" s="157">
        <v>192346</v>
      </c>
      <c r="I35" s="157">
        <v>14494</v>
      </c>
      <c r="J35" s="157">
        <v>35325</v>
      </c>
      <c r="K35" s="157">
        <v>6850</v>
      </c>
      <c r="L35" s="157">
        <v>829</v>
      </c>
      <c r="M35" s="157">
        <v>9598</v>
      </c>
    </row>
    <row r="36" spans="1:13" ht="14" hidden="1" x14ac:dyDescent="0.3">
      <c r="A36" s="45" t="s">
        <v>74</v>
      </c>
      <c r="B36" s="11" t="s">
        <v>10</v>
      </c>
      <c r="C36" s="45" t="s">
        <v>75</v>
      </c>
      <c r="D36" s="157">
        <v>46249</v>
      </c>
      <c r="E36" s="157">
        <v>2905</v>
      </c>
      <c r="F36" s="157">
        <v>19394</v>
      </c>
      <c r="G36" s="157">
        <v>334</v>
      </c>
      <c r="H36" s="157">
        <v>68882</v>
      </c>
      <c r="I36" s="157">
        <v>6044</v>
      </c>
      <c r="J36" s="157">
        <v>28899</v>
      </c>
      <c r="K36" s="157">
        <v>55</v>
      </c>
      <c r="L36" s="157">
        <v>0</v>
      </c>
      <c r="M36" s="157">
        <v>303</v>
      </c>
    </row>
    <row r="37" spans="1:13" ht="14" hidden="1" x14ac:dyDescent="0.3">
      <c r="A37" s="45" t="s">
        <v>76</v>
      </c>
      <c r="B37" s="11" t="s">
        <v>10</v>
      </c>
      <c r="C37" s="45" t="s">
        <v>77</v>
      </c>
      <c r="D37" s="157">
        <v>72299</v>
      </c>
      <c r="E37" s="157">
        <v>6872</v>
      </c>
      <c r="F37" s="157">
        <v>32342</v>
      </c>
      <c r="G37" s="157">
        <v>3026</v>
      </c>
      <c r="H37" s="157">
        <v>114539</v>
      </c>
      <c r="I37" s="157">
        <v>10906</v>
      </c>
      <c r="J37" s="157">
        <v>30814</v>
      </c>
      <c r="K37" s="157">
        <v>4315</v>
      </c>
      <c r="L37" s="157" t="s">
        <v>222</v>
      </c>
      <c r="M37" s="157">
        <v>4556</v>
      </c>
    </row>
    <row r="38" spans="1:13" ht="14" x14ac:dyDescent="0.3">
      <c r="A38" s="45" t="s">
        <v>82</v>
      </c>
      <c r="B38" s="11" t="s">
        <v>10</v>
      </c>
      <c r="C38" s="45" t="s">
        <v>83</v>
      </c>
      <c r="D38" s="157">
        <v>501495</v>
      </c>
      <c r="E38" s="157">
        <v>36255</v>
      </c>
      <c r="F38" s="157">
        <v>390887</v>
      </c>
      <c r="G38" s="157">
        <v>11648</v>
      </c>
      <c r="H38" s="157">
        <v>940285</v>
      </c>
      <c r="I38" s="157">
        <v>129156</v>
      </c>
      <c r="J38" s="157">
        <v>217480</v>
      </c>
      <c r="K38" s="157">
        <v>52388</v>
      </c>
      <c r="L38" s="157">
        <v>1056</v>
      </c>
      <c r="M38" s="157">
        <v>87588</v>
      </c>
    </row>
    <row r="39" spans="1:13" ht="14" hidden="1" x14ac:dyDescent="0.3">
      <c r="A39" s="45" t="s">
        <v>80</v>
      </c>
      <c r="B39" s="11" t="s">
        <v>10</v>
      </c>
      <c r="C39" s="45" t="s">
        <v>81</v>
      </c>
      <c r="D39" s="157">
        <v>49000</v>
      </c>
      <c r="E39" s="157">
        <v>7575</v>
      </c>
      <c r="F39" s="157">
        <v>38600</v>
      </c>
      <c r="G39" s="157">
        <v>1200</v>
      </c>
      <c r="H39" s="157">
        <v>96375</v>
      </c>
      <c r="I39" s="157">
        <v>5190</v>
      </c>
      <c r="J39" s="157">
        <v>6818</v>
      </c>
      <c r="K39" s="157">
        <v>2518</v>
      </c>
      <c r="L39" s="157" t="s">
        <v>222</v>
      </c>
      <c r="M39" s="157">
        <v>2819</v>
      </c>
    </row>
    <row r="40" spans="1:13" ht="14" x14ac:dyDescent="0.3">
      <c r="A40" s="45" t="s">
        <v>114</v>
      </c>
      <c r="B40" s="11" t="s">
        <v>10</v>
      </c>
      <c r="C40" s="45" t="s">
        <v>115</v>
      </c>
      <c r="D40" s="157">
        <v>248338</v>
      </c>
      <c r="E40" s="157">
        <v>45221</v>
      </c>
      <c r="F40" s="157">
        <v>373513</v>
      </c>
      <c r="G40" s="157">
        <v>3493</v>
      </c>
      <c r="H40" s="157">
        <v>670565</v>
      </c>
      <c r="I40" s="157">
        <v>50850</v>
      </c>
      <c r="J40" s="157">
        <v>141448</v>
      </c>
      <c r="K40" s="157">
        <v>43159</v>
      </c>
      <c r="L40" s="157">
        <v>4993</v>
      </c>
      <c r="M40" s="157">
        <v>52563</v>
      </c>
    </row>
    <row r="41" spans="1:13" ht="14" hidden="1" x14ac:dyDescent="0.3">
      <c r="A41" s="45" t="s">
        <v>84</v>
      </c>
      <c r="B41" s="11" t="s">
        <v>10</v>
      </c>
      <c r="C41" s="45" t="s">
        <v>85</v>
      </c>
      <c r="D41" s="157">
        <v>182999</v>
      </c>
      <c r="E41" s="157">
        <v>27346</v>
      </c>
      <c r="F41" s="157">
        <v>197933</v>
      </c>
      <c r="G41" s="157">
        <v>1254</v>
      </c>
      <c r="H41" s="157">
        <v>409532</v>
      </c>
      <c r="I41" s="157">
        <v>14620</v>
      </c>
      <c r="J41" s="157">
        <v>41814</v>
      </c>
      <c r="K41" s="157">
        <v>25310</v>
      </c>
      <c r="L41" s="157">
        <v>2857</v>
      </c>
      <c r="M41" s="157">
        <v>38663</v>
      </c>
    </row>
    <row r="42" spans="1:13" ht="14" hidden="1" x14ac:dyDescent="0.3">
      <c r="A42" s="45" t="s">
        <v>86</v>
      </c>
      <c r="B42" s="11" t="s">
        <v>10</v>
      </c>
      <c r="C42" s="45" t="s">
        <v>87</v>
      </c>
      <c r="D42" s="157">
        <v>100532</v>
      </c>
      <c r="E42" s="157">
        <v>14531</v>
      </c>
      <c r="F42" s="157">
        <v>195548</v>
      </c>
      <c r="G42" s="157">
        <v>4835</v>
      </c>
      <c r="H42" s="157">
        <v>315446</v>
      </c>
      <c r="I42" s="157">
        <v>27495</v>
      </c>
      <c r="J42" s="157">
        <v>79522</v>
      </c>
      <c r="K42" s="157">
        <v>6975</v>
      </c>
      <c r="L42" s="157">
        <v>0</v>
      </c>
      <c r="M42" s="157">
        <v>7349</v>
      </c>
    </row>
    <row r="43" spans="1:13" ht="14" hidden="1" x14ac:dyDescent="0.3">
      <c r="A43" s="45" t="s">
        <v>88</v>
      </c>
      <c r="B43" s="11" t="s">
        <v>10</v>
      </c>
      <c r="C43" s="45" t="s">
        <v>89</v>
      </c>
      <c r="D43" s="157">
        <v>98011</v>
      </c>
      <c r="E43" s="157" t="s">
        <v>222</v>
      </c>
      <c r="F43" s="157">
        <v>76385</v>
      </c>
      <c r="G43" s="157">
        <v>650</v>
      </c>
      <c r="H43" s="157">
        <v>184869</v>
      </c>
      <c r="I43" s="157">
        <v>11433</v>
      </c>
      <c r="J43" s="157">
        <v>30694</v>
      </c>
      <c r="K43" s="157">
        <v>3405</v>
      </c>
      <c r="L43" s="157" t="s">
        <v>222</v>
      </c>
      <c r="M43" s="157">
        <v>3575</v>
      </c>
    </row>
    <row r="44" spans="1:13" ht="14" hidden="1" x14ac:dyDescent="0.3">
      <c r="A44" s="45" t="s">
        <v>90</v>
      </c>
      <c r="B44" s="11" t="s">
        <v>10</v>
      </c>
      <c r="C44" s="45" t="s">
        <v>91</v>
      </c>
      <c r="D44" s="157">
        <v>58105</v>
      </c>
      <c r="E44" s="157">
        <v>3362</v>
      </c>
      <c r="F44" s="157">
        <v>90160</v>
      </c>
      <c r="G44" s="157">
        <v>3974</v>
      </c>
      <c r="H44" s="157">
        <v>155601</v>
      </c>
      <c r="I44" s="157">
        <v>6731</v>
      </c>
      <c r="J44" s="157">
        <v>10601</v>
      </c>
      <c r="K44" s="157">
        <v>5255</v>
      </c>
      <c r="L44" s="157" t="s">
        <v>222</v>
      </c>
      <c r="M44" s="157">
        <v>6026</v>
      </c>
    </row>
    <row r="45" spans="1:13" ht="14" hidden="1" x14ac:dyDescent="0.3">
      <c r="A45" s="45" t="s">
        <v>92</v>
      </c>
      <c r="B45" s="11" t="s">
        <v>10</v>
      </c>
      <c r="C45" s="45" t="s">
        <v>93</v>
      </c>
      <c r="D45" s="157">
        <v>203261</v>
      </c>
      <c r="E45" s="157" t="s">
        <v>222</v>
      </c>
      <c r="F45" s="157">
        <v>229594</v>
      </c>
      <c r="G45" s="157">
        <v>1321</v>
      </c>
      <c r="H45" s="157">
        <v>434176</v>
      </c>
      <c r="I45" s="157">
        <v>29421</v>
      </c>
      <c r="J45" s="157">
        <v>18528</v>
      </c>
      <c r="K45" s="157">
        <v>9331</v>
      </c>
      <c r="L45" s="157">
        <v>2460</v>
      </c>
      <c r="M45" s="157">
        <v>15769</v>
      </c>
    </row>
    <row r="46" spans="1:13" ht="14" hidden="1" x14ac:dyDescent="0.3">
      <c r="A46" s="45" t="s">
        <v>94</v>
      </c>
      <c r="B46" s="11" t="s">
        <v>10</v>
      </c>
      <c r="C46" s="45" t="s">
        <v>95</v>
      </c>
      <c r="D46" s="157">
        <v>51831</v>
      </c>
      <c r="E46" s="157">
        <v>2958</v>
      </c>
      <c r="F46" s="157">
        <v>19024</v>
      </c>
      <c r="G46" s="157">
        <v>887</v>
      </c>
      <c r="H46" s="157">
        <v>74700</v>
      </c>
      <c r="I46" s="157">
        <v>5978</v>
      </c>
      <c r="J46" s="157">
        <v>27356</v>
      </c>
      <c r="K46" s="157">
        <v>2862</v>
      </c>
      <c r="L46" s="157" t="s">
        <v>222</v>
      </c>
      <c r="M46" s="157">
        <v>4934</v>
      </c>
    </row>
    <row r="47" spans="1:13" ht="14" hidden="1" x14ac:dyDescent="0.3">
      <c r="A47" s="45" t="s">
        <v>96</v>
      </c>
      <c r="B47" s="11" t="s">
        <v>10</v>
      </c>
      <c r="C47" s="45" t="s">
        <v>97</v>
      </c>
      <c r="D47" s="157">
        <v>209013</v>
      </c>
      <c r="E47" s="157">
        <v>26276</v>
      </c>
      <c r="F47" s="157">
        <v>158282</v>
      </c>
      <c r="G47" s="157">
        <v>2297</v>
      </c>
      <c r="H47" s="157">
        <v>395868</v>
      </c>
      <c r="I47" s="157">
        <v>17973</v>
      </c>
      <c r="J47" s="157">
        <v>134759</v>
      </c>
      <c r="K47" s="157">
        <v>12591</v>
      </c>
      <c r="L47" s="157">
        <v>1336</v>
      </c>
      <c r="M47" s="157">
        <v>18366</v>
      </c>
    </row>
    <row r="48" spans="1:13" ht="14" hidden="1" x14ac:dyDescent="0.3">
      <c r="A48" s="45" t="s">
        <v>98</v>
      </c>
      <c r="B48" s="11" t="s">
        <v>10</v>
      </c>
      <c r="C48" s="45" t="s">
        <v>99</v>
      </c>
      <c r="D48" s="157">
        <v>60960</v>
      </c>
      <c r="E48" s="157">
        <v>6979</v>
      </c>
      <c r="F48" s="157">
        <v>49256</v>
      </c>
      <c r="G48" s="157">
        <v>582</v>
      </c>
      <c r="H48" s="157">
        <v>117777</v>
      </c>
      <c r="I48" s="157">
        <v>1351</v>
      </c>
      <c r="J48" s="157">
        <v>19819</v>
      </c>
      <c r="K48" s="157">
        <v>83</v>
      </c>
      <c r="L48" s="157">
        <v>0</v>
      </c>
      <c r="M48" s="157">
        <v>362</v>
      </c>
    </row>
    <row r="49" spans="1:13" ht="14" hidden="1" x14ac:dyDescent="0.3">
      <c r="A49" s="45" t="s">
        <v>100</v>
      </c>
      <c r="B49" s="11" t="s">
        <v>10</v>
      </c>
      <c r="C49" s="45" t="s">
        <v>101</v>
      </c>
      <c r="D49" s="157">
        <v>173608</v>
      </c>
      <c r="E49" s="157">
        <v>15014</v>
      </c>
      <c r="F49" s="157">
        <v>89217</v>
      </c>
      <c r="G49" s="157">
        <v>6954</v>
      </c>
      <c r="H49" s="157">
        <v>284793</v>
      </c>
      <c r="I49" s="157">
        <v>11973</v>
      </c>
      <c r="J49" s="157">
        <v>59892</v>
      </c>
      <c r="K49" s="157">
        <v>1044</v>
      </c>
      <c r="L49" s="157" t="s">
        <v>222</v>
      </c>
      <c r="M49" s="157">
        <v>1099</v>
      </c>
    </row>
    <row r="50" spans="1:13" ht="14" hidden="1" x14ac:dyDescent="0.3">
      <c r="A50" s="45" t="s">
        <v>102</v>
      </c>
      <c r="B50" s="11" t="s">
        <v>10</v>
      </c>
      <c r="C50" s="45" t="s">
        <v>103</v>
      </c>
      <c r="D50" s="157">
        <v>250031</v>
      </c>
      <c r="E50" s="157">
        <v>17913</v>
      </c>
      <c r="F50" s="157">
        <v>179726</v>
      </c>
      <c r="G50" s="157" t="s">
        <v>222</v>
      </c>
      <c r="H50" s="157">
        <v>447670</v>
      </c>
      <c r="I50" s="157">
        <v>23882</v>
      </c>
      <c r="J50" s="157">
        <v>119638</v>
      </c>
      <c r="K50" s="157">
        <v>16797</v>
      </c>
      <c r="L50" s="157">
        <v>916</v>
      </c>
      <c r="M50" s="157">
        <v>22319</v>
      </c>
    </row>
    <row r="51" spans="1:13" ht="14" hidden="1" x14ac:dyDescent="0.3">
      <c r="A51" s="45" t="s">
        <v>104</v>
      </c>
      <c r="B51" s="11" t="s">
        <v>10</v>
      </c>
      <c r="C51" s="45" t="s">
        <v>105</v>
      </c>
      <c r="D51" s="157">
        <v>83426</v>
      </c>
      <c r="E51" s="157">
        <v>5995</v>
      </c>
      <c r="F51" s="157">
        <v>48726</v>
      </c>
      <c r="G51" s="157">
        <v>14649</v>
      </c>
      <c r="H51" s="157">
        <v>152796</v>
      </c>
      <c r="I51" s="157">
        <v>13529</v>
      </c>
      <c r="J51" s="157">
        <v>63176</v>
      </c>
      <c r="K51" s="157">
        <v>9956</v>
      </c>
      <c r="L51" s="157" t="s">
        <v>222</v>
      </c>
      <c r="M51" s="157">
        <v>13179</v>
      </c>
    </row>
    <row r="52" spans="1:13" ht="14" hidden="1" x14ac:dyDescent="0.3">
      <c r="A52" s="45" t="s">
        <v>106</v>
      </c>
      <c r="B52" s="11" t="s">
        <v>10</v>
      </c>
      <c r="C52" s="45" t="s">
        <v>107</v>
      </c>
      <c r="D52" s="157">
        <v>91907</v>
      </c>
      <c r="E52" s="157">
        <v>4531</v>
      </c>
      <c r="F52" s="157">
        <v>78110</v>
      </c>
      <c r="G52" s="157">
        <v>2058</v>
      </c>
      <c r="H52" s="157">
        <v>176606</v>
      </c>
      <c r="I52" s="157">
        <v>1448</v>
      </c>
      <c r="J52" s="157">
        <v>33144</v>
      </c>
      <c r="K52" s="157">
        <v>1672</v>
      </c>
      <c r="L52" s="157" t="s">
        <v>222</v>
      </c>
      <c r="M52" s="157">
        <v>1921</v>
      </c>
    </row>
    <row r="53" spans="1:13" ht="14" hidden="1" x14ac:dyDescent="0.3">
      <c r="A53" s="45" t="s">
        <v>108</v>
      </c>
      <c r="B53" s="11" t="s">
        <v>10</v>
      </c>
      <c r="C53" s="45" t="s">
        <v>109</v>
      </c>
      <c r="D53" s="157">
        <v>24692</v>
      </c>
      <c r="E53" s="157">
        <v>4135</v>
      </c>
      <c r="F53" s="157">
        <v>17327</v>
      </c>
      <c r="G53" s="157" t="s">
        <v>222</v>
      </c>
      <c r="H53" s="157">
        <v>46154</v>
      </c>
      <c r="I53" s="157">
        <v>2019</v>
      </c>
      <c r="J53" s="157">
        <v>13451</v>
      </c>
      <c r="K53" s="157">
        <v>21</v>
      </c>
      <c r="L53" s="157" t="s">
        <v>222</v>
      </c>
      <c r="M53" s="157">
        <v>24</v>
      </c>
    </row>
    <row r="54" spans="1:13" ht="14" hidden="1" x14ac:dyDescent="0.3">
      <c r="A54" s="45" t="s">
        <v>110</v>
      </c>
      <c r="B54" s="11" t="s">
        <v>10</v>
      </c>
      <c r="C54" s="45" t="s">
        <v>111</v>
      </c>
      <c r="D54" s="157">
        <v>117523</v>
      </c>
      <c r="E54" s="157">
        <v>4888</v>
      </c>
      <c r="F54" s="157">
        <v>63706</v>
      </c>
      <c r="G54" s="157">
        <v>1130</v>
      </c>
      <c r="H54" s="157">
        <v>187247</v>
      </c>
      <c r="I54" s="157">
        <v>7649</v>
      </c>
      <c r="J54" s="157">
        <v>23376</v>
      </c>
      <c r="K54" s="157">
        <v>7787</v>
      </c>
      <c r="L54" s="157" t="s">
        <v>222</v>
      </c>
      <c r="M54" s="157">
        <v>8429</v>
      </c>
    </row>
    <row r="55" spans="1:13" ht="14" hidden="1" x14ac:dyDescent="0.3">
      <c r="A55" s="45" t="s">
        <v>112</v>
      </c>
      <c r="B55" s="11" t="s">
        <v>10</v>
      </c>
      <c r="C55" s="45" t="s">
        <v>113</v>
      </c>
      <c r="D55" s="157">
        <v>135113</v>
      </c>
      <c r="E55" s="157">
        <v>12845</v>
      </c>
      <c r="F55" s="157">
        <v>78464</v>
      </c>
      <c r="G55" s="157" t="s">
        <v>222</v>
      </c>
      <c r="H55" s="157">
        <v>226422</v>
      </c>
      <c r="I55" s="157">
        <v>25767</v>
      </c>
      <c r="J55" s="157">
        <v>67124</v>
      </c>
      <c r="K55" s="157">
        <v>28915</v>
      </c>
      <c r="L55" s="157" t="s">
        <v>222</v>
      </c>
      <c r="M55" s="157">
        <v>33208</v>
      </c>
    </row>
    <row r="56" spans="1:13" ht="14" x14ac:dyDescent="0.3">
      <c r="A56" s="45" t="s">
        <v>52</v>
      </c>
      <c r="B56" s="11" t="s">
        <v>10</v>
      </c>
      <c r="C56" s="45" t="s">
        <v>53</v>
      </c>
      <c r="D56" s="157">
        <v>336386</v>
      </c>
      <c r="E56" s="157">
        <v>38208</v>
      </c>
      <c r="F56" s="157">
        <v>262170</v>
      </c>
      <c r="G56" s="157">
        <v>0</v>
      </c>
      <c r="H56" s="157">
        <v>636764</v>
      </c>
      <c r="I56" s="157">
        <v>41460</v>
      </c>
      <c r="J56" s="157">
        <v>123031</v>
      </c>
      <c r="K56" s="157">
        <v>58826</v>
      </c>
      <c r="L56" s="157">
        <v>2390</v>
      </c>
      <c r="M56" s="157">
        <v>62016</v>
      </c>
    </row>
    <row r="57" spans="1:13" ht="14" hidden="1" x14ac:dyDescent="0.3">
      <c r="A57" s="45" t="s">
        <v>116</v>
      </c>
      <c r="B57" s="11" t="s">
        <v>10</v>
      </c>
      <c r="C57" s="45" t="s">
        <v>117</v>
      </c>
      <c r="D57" s="157">
        <v>84347</v>
      </c>
      <c r="E57" s="157">
        <v>10918</v>
      </c>
      <c r="F57" s="157">
        <v>94695</v>
      </c>
      <c r="G57" s="157">
        <v>85</v>
      </c>
      <c r="H57" s="157">
        <v>190045</v>
      </c>
      <c r="I57" s="157">
        <v>10485</v>
      </c>
      <c r="J57" s="157">
        <v>19266</v>
      </c>
      <c r="K57" s="157">
        <v>15099</v>
      </c>
      <c r="L57" s="157" t="s">
        <v>222</v>
      </c>
      <c r="M57" s="157">
        <v>16157</v>
      </c>
    </row>
    <row r="58" spans="1:13" ht="14" x14ac:dyDescent="0.3">
      <c r="A58" s="45" t="s">
        <v>22</v>
      </c>
      <c r="B58" s="11" t="s">
        <v>10</v>
      </c>
      <c r="C58" s="45" t="s">
        <v>23</v>
      </c>
      <c r="D58" s="157">
        <v>283661</v>
      </c>
      <c r="E58" s="157" t="s">
        <v>222</v>
      </c>
      <c r="F58" s="157">
        <v>326979</v>
      </c>
      <c r="G58" s="157" t="s">
        <v>222</v>
      </c>
      <c r="H58" s="157">
        <v>610640</v>
      </c>
      <c r="I58" s="157">
        <v>30757</v>
      </c>
      <c r="J58" s="157">
        <v>46187</v>
      </c>
      <c r="K58" s="157">
        <v>9176</v>
      </c>
      <c r="L58" s="157" t="s">
        <v>222</v>
      </c>
      <c r="M58" s="157">
        <v>12300</v>
      </c>
    </row>
    <row r="59" spans="1:13" ht="14" hidden="1" x14ac:dyDescent="0.3">
      <c r="A59" s="45" t="s">
        <v>120</v>
      </c>
      <c r="B59" s="11" t="s">
        <v>10</v>
      </c>
      <c r="C59" s="45" t="s">
        <v>121</v>
      </c>
      <c r="D59" s="157">
        <v>21885</v>
      </c>
      <c r="E59" s="157" t="s">
        <v>222</v>
      </c>
      <c r="F59" s="157">
        <v>13865</v>
      </c>
      <c r="G59" s="157">
        <v>1809</v>
      </c>
      <c r="H59" s="157">
        <v>37559</v>
      </c>
      <c r="I59" s="157">
        <v>2099</v>
      </c>
      <c r="J59" s="157">
        <v>11703</v>
      </c>
      <c r="K59" s="157">
        <v>413</v>
      </c>
      <c r="L59" s="157">
        <v>0</v>
      </c>
      <c r="M59" s="157">
        <v>505</v>
      </c>
    </row>
    <row r="60" spans="1:13" ht="14" hidden="1" x14ac:dyDescent="0.3">
      <c r="A60" s="45" t="s">
        <v>122</v>
      </c>
      <c r="B60" s="11" t="s">
        <v>10</v>
      </c>
      <c r="C60" s="45" t="s">
        <v>123</v>
      </c>
      <c r="D60" s="157">
        <v>111542</v>
      </c>
      <c r="E60" s="157">
        <v>11563</v>
      </c>
      <c r="F60" s="157">
        <v>89281</v>
      </c>
      <c r="G60" s="157">
        <v>3078</v>
      </c>
      <c r="H60" s="157">
        <v>215464</v>
      </c>
      <c r="I60" s="157">
        <v>12616</v>
      </c>
      <c r="J60" s="157">
        <v>37188</v>
      </c>
      <c r="K60" s="157">
        <v>14878</v>
      </c>
      <c r="L60" s="157">
        <v>206</v>
      </c>
      <c r="M60" s="157">
        <v>16442</v>
      </c>
    </row>
    <row r="61" spans="1:13" ht="14" hidden="1" x14ac:dyDescent="0.3">
      <c r="A61" s="45" t="s">
        <v>124</v>
      </c>
      <c r="B61" s="11" t="s">
        <v>10</v>
      </c>
      <c r="C61" s="45" t="s">
        <v>125</v>
      </c>
      <c r="D61" s="157">
        <v>108353</v>
      </c>
      <c r="E61" s="157">
        <v>14332</v>
      </c>
      <c r="F61" s="157">
        <v>114817</v>
      </c>
      <c r="G61" s="157">
        <v>6231</v>
      </c>
      <c r="H61" s="157">
        <v>243733</v>
      </c>
      <c r="I61" s="157">
        <v>8699</v>
      </c>
      <c r="J61" s="157">
        <v>42810</v>
      </c>
      <c r="K61" s="157">
        <v>5291</v>
      </c>
      <c r="L61" s="157" t="s">
        <v>222</v>
      </c>
      <c r="M61" s="157">
        <v>5858</v>
      </c>
    </row>
    <row r="62" spans="1:13" ht="14" x14ac:dyDescent="0.3">
      <c r="A62" s="45" t="s">
        <v>64</v>
      </c>
      <c r="B62" s="11" t="s">
        <v>10</v>
      </c>
      <c r="C62" s="45" t="s">
        <v>65</v>
      </c>
      <c r="D62" s="157">
        <v>358332</v>
      </c>
      <c r="E62" s="157">
        <v>25931</v>
      </c>
      <c r="F62" s="157">
        <v>198649</v>
      </c>
      <c r="G62" s="157">
        <v>4464</v>
      </c>
      <c r="H62" s="157">
        <v>587376</v>
      </c>
      <c r="I62" s="157">
        <v>80203</v>
      </c>
      <c r="J62" s="157">
        <v>247399</v>
      </c>
      <c r="K62" s="157">
        <v>36286</v>
      </c>
      <c r="L62" s="157">
        <v>1623</v>
      </c>
      <c r="M62" s="157">
        <v>53021</v>
      </c>
    </row>
    <row r="63" spans="1:13" ht="14" hidden="1" x14ac:dyDescent="0.3">
      <c r="A63" s="163" t="s">
        <v>154</v>
      </c>
      <c r="B63" s="19" t="s">
        <v>152</v>
      </c>
      <c r="C63" s="163" t="s">
        <v>155</v>
      </c>
      <c r="D63" s="20">
        <v>7726</v>
      </c>
      <c r="E63" s="20">
        <v>1001</v>
      </c>
      <c r="F63" s="20">
        <v>5869</v>
      </c>
      <c r="G63" s="20">
        <v>920</v>
      </c>
      <c r="H63" s="20">
        <v>15516</v>
      </c>
      <c r="I63" s="20">
        <v>275</v>
      </c>
      <c r="J63" s="20">
        <v>787</v>
      </c>
      <c r="K63" s="20">
        <v>785</v>
      </c>
      <c r="L63" s="20" t="s">
        <v>222</v>
      </c>
      <c r="M63" s="20">
        <v>839</v>
      </c>
    </row>
    <row r="64" spans="1:13" ht="14" hidden="1" x14ac:dyDescent="0.3">
      <c r="A64" s="163" t="s">
        <v>156</v>
      </c>
      <c r="B64" s="19" t="s">
        <v>152</v>
      </c>
      <c r="C64" s="163" t="s">
        <v>157</v>
      </c>
      <c r="D64" s="20">
        <v>116791</v>
      </c>
      <c r="E64" s="20">
        <v>9082</v>
      </c>
      <c r="F64" s="20">
        <v>97090</v>
      </c>
      <c r="G64" s="20">
        <v>1149</v>
      </c>
      <c r="H64" s="20">
        <v>224112</v>
      </c>
      <c r="I64" s="20">
        <v>29979</v>
      </c>
      <c r="J64" s="20">
        <v>107576</v>
      </c>
      <c r="K64" s="20">
        <v>360</v>
      </c>
      <c r="L64" s="20">
        <v>0</v>
      </c>
      <c r="M64" s="20">
        <v>408</v>
      </c>
    </row>
    <row r="65" spans="1:13" ht="14" hidden="1" x14ac:dyDescent="0.3">
      <c r="A65" s="163" t="s">
        <v>158</v>
      </c>
      <c r="B65" s="19" t="s">
        <v>152</v>
      </c>
      <c r="C65" s="163" t="s">
        <v>159</v>
      </c>
      <c r="D65" s="20">
        <v>247958</v>
      </c>
      <c r="E65" s="20">
        <v>22627</v>
      </c>
      <c r="F65" s="20">
        <v>167721</v>
      </c>
      <c r="G65" s="20">
        <v>1740</v>
      </c>
      <c r="H65" s="20">
        <v>440046</v>
      </c>
      <c r="I65" s="20">
        <v>48338</v>
      </c>
      <c r="J65" s="20">
        <v>255198</v>
      </c>
      <c r="K65" s="20">
        <v>33591</v>
      </c>
      <c r="L65" s="20">
        <v>3221</v>
      </c>
      <c r="M65" s="20">
        <v>37008</v>
      </c>
    </row>
    <row r="66" spans="1:13" ht="14" hidden="1" x14ac:dyDescent="0.3">
      <c r="A66" s="163" t="s">
        <v>160</v>
      </c>
      <c r="B66" s="19" t="s">
        <v>152</v>
      </c>
      <c r="C66" s="163" t="s">
        <v>161</v>
      </c>
      <c r="D66" s="20">
        <v>38586</v>
      </c>
      <c r="E66" s="20">
        <v>3877</v>
      </c>
      <c r="F66" s="20">
        <v>36087</v>
      </c>
      <c r="G66" s="20">
        <v>502</v>
      </c>
      <c r="H66" s="20">
        <v>79052</v>
      </c>
      <c r="I66" s="20">
        <v>3603</v>
      </c>
      <c r="J66" s="20">
        <v>14185</v>
      </c>
      <c r="K66" s="20">
        <v>3145</v>
      </c>
      <c r="L66" s="20">
        <v>185</v>
      </c>
      <c r="M66" s="20">
        <v>4049</v>
      </c>
    </row>
    <row r="67" spans="1:13" ht="14" hidden="1" x14ac:dyDescent="0.3">
      <c r="A67" s="163" t="s">
        <v>162</v>
      </c>
      <c r="B67" s="19" t="s">
        <v>152</v>
      </c>
      <c r="C67" s="163" t="s">
        <v>163</v>
      </c>
      <c r="D67" s="20">
        <v>132830</v>
      </c>
      <c r="E67" s="20">
        <v>20526</v>
      </c>
      <c r="F67" s="20">
        <v>188581</v>
      </c>
      <c r="G67" s="20">
        <v>3983</v>
      </c>
      <c r="H67" s="20">
        <v>345920</v>
      </c>
      <c r="I67" s="20">
        <v>33800</v>
      </c>
      <c r="J67" s="20">
        <v>143422</v>
      </c>
      <c r="K67" s="20">
        <v>16585</v>
      </c>
      <c r="L67" s="20" t="s">
        <v>222</v>
      </c>
      <c r="M67" s="20">
        <v>23765</v>
      </c>
    </row>
    <row r="68" spans="1:13" ht="14" hidden="1" x14ac:dyDescent="0.3">
      <c r="A68" s="163" t="s">
        <v>164</v>
      </c>
      <c r="B68" s="19" t="s">
        <v>152</v>
      </c>
      <c r="C68" s="163" t="s">
        <v>165</v>
      </c>
      <c r="D68" s="20">
        <v>16548</v>
      </c>
      <c r="E68" s="20">
        <v>1925</v>
      </c>
      <c r="F68" s="20">
        <v>22199</v>
      </c>
      <c r="G68" s="20">
        <v>389</v>
      </c>
      <c r="H68" s="20">
        <v>41061</v>
      </c>
      <c r="I68" s="20">
        <v>924</v>
      </c>
      <c r="J68" s="20">
        <v>8621</v>
      </c>
      <c r="K68" s="20">
        <v>13</v>
      </c>
      <c r="L68" s="20">
        <v>0</v>
      </c>
      <c r="M68" s="20">
        <v>23</v>
      </c>
    </row>
    <row r="69" spans="1:13" ht="14" hidden="1" x14ac:dyDescent="0.3">
      <c r="A69" s="163" t="s">
        <v>166</v>
      </c>
      <c r="B69" s="19" t="s">
        <v>152</v>
      </c>
      <c r="C69" s="163" t="s">
        <v>167</v>
      </c>
      <c r="D69" s="20">
        <v>19128</v>
      </c>
      <c r="E69" s="20">
        <v>2452</v>
      </c>
      <c r="F69" s="20">
        <v>10312</v>
      </c>
      <c r="G69" s="20">
        <v>574</v>
      </c>
      <c r="H69" s="20">
        <v>32466</v>
      </c>
      <c r="I69" s="20">
        <v>1504</v>
      </c>
      <c r="J69" s="20">
        <v>5372</v>
      </c>
      <c r="K69" s="20">
        <v>11</v>
      </c>
      <c r="L69" s="20">
        <v>0</v>
      </c>
      <c r="M69" s="20">
        <v>15</v>
      </c>
    </row>
    <row r="70" spans="1:13" ht="14" hidden="1" x14ac:dyDescent="0.3">
      <c r="A70" s="163" t="s">
        <v>168</v>
      </c>
      <c r="B70" s="19" t="s">
        <v>152</v>
      </c>
      <c r="C70" s="163" t="s">
        <v>169</v>
      </c>
      <c r="D70" s="20">
        <v>49312</v>
      </c>
      <c r="E70" s="20">
        <v>3783</v>
      </c>
      <c r="F70" s="20">
        <v>45242</v>
      </c>
      <c r="G70" s="20">
        <v>2052</v>
      </c>
      <c r="H70" s="20">
        <v>100389</v>
      </c>
      <c r="I70" s="20">
        <v>11657</v>
      </c>
      <c r="J70" s="20">
        <v>4676</v>
      </c>
      <c r="K70" s="20">
        <v>6070</v>
      </c>
      <c r="L70" s="20">
        <v>0</v>
      </c>
      <c r="M70" s="20">
        <v>8415</v>
      </c>
    </row>
    <row r="71" spans="1:13" ht="14" hidden="1" x14ac:dyDescent="0.3">
      <c r="A71" s="163" t="s">
        <v>170</v>
      </c>
      <c r="B71" s="19" t="s">
        <v>152</v>
      </c>
      <c r="C71" s="163" t="s">
        <v>171</v>
      </c>
      <c r="D71" s="20">
        <v>78431</v>
      </c>
      <c r="E71" s="20">
        <v>9170</v>
      </c>
      <c r="F71" s="20">
        <v>44809</v>
      </c>
      <c r="G71" s="20">
        <v>2043</v>
      </c>
      <c r="H71" s="20">
        <v>134453</v>
      </c>
      <c r="I71" s="20">
        <v>13855</v>
      </c>
      <c r="J71" s="20">
        <v>40600</v>
      </c>
      <c r="K71" s="20">
        <v>3587</v>
      </c>
      <c r="L71" s="20">
        <v>121</v>
      </c>
      <c r="M71" s="20">
        <v>3822</v>
      </c>
    </row>
    <row r="72" spans="1:13" ht="14" hidden="1" x14ac:dyDescent="0.3">
      <c r="A72" s="161" t="s">
        <v>126</v>
      </c>
      <c r="B72" s="16" t="s">
        <v>127</v>
      </c>
      <c r="C72" s="161" t="s">
        <v>128</v>
      </c>
      <c r="D72" s="17">
        <v>43451</v>
      </c>
      <c r="E72" s="17">
        <v>3819</v>
      </c>
      <c r="F72" s="17">
        <v>30274</v>
      </c>
      <c r="G72" s="17">
        <v>650</v>
      </c>
      <c r="H72" s="17">
        <v>78194</v>
      </c>
      <c r="I72" s="17">
        <v>4045</v>
      </c>
      <c r="J72" s="17">
        <v>17214</v>
      </c>
      <c r="K72" s="17">
        <v>172</v>
      </c>
      <c r="L72" s="17" t="s">
        <v>222</v>
      </c>
      <c r="M72" s="17">
        <v>210</v>
      </c>
    </row>
    <row r="73" spans="1:13" ht="14" hidden="1" x14ac:dyDescent="0.3">
      <c r="A73" s="161" t="s">
        <v>129</v>
      </c>
      <c r="B73" s="16" t="s">
        <v>127</v>
      </c>
      <c r="C73" s="161" t="s">
        <v>130</v>
      </c>
      <c r="D73" s="17">
        <v>128135</v>
      </c>
      <c r="E73" s="17">
        <v>1063</v>
      </c>
      <c r="F73" s="17">
        <v>161697</v>
      </c>
      <c r="G73" s="17">
        <v>7800</v>
      </c>
      <c r="H73" s="17">
        <v>298695</v>
      </c>
      <c r="I73" s="17">
        <v>4763</v>
      </c>
      <c r="J73" s="17">
        <v>10307</v>
      </c>
      <c r="K73" s="17">
        <v>71</v>
      </c>
      <c r="L73" s="17">
        <v>0</v>
      </c>
      <c r="M73" s="17">
        <v>435</v>
      </c>
    </row>
    <row r="74" spans="1:13" ht="14" hidden="1" x14ac:dyDescent="0.3">
      <c r="A74" s="161" t="s">
        <v>131</v>
      </c>
      <c r="B74" s="16" t="s">
        <v>127</v>
      </c>
      <c r="C74" s="161" t="s">
        <v>132</v>
      </c>
      <c r="D74" s="17">
        <v>272252</v>
      </c>
      <c r="E74" s="17">
        <v>32820</v>
      </c>
      <c r="F74" s="17">
        <v>189685</v>
      </c>
      <c r="G74" s="17">
        <v>3919</v>
      </c>
      <c r="H74" s="17">
        <v>498676</v>
      </c>
      <c r="I74" s="17">
        <v>40740</v>
      </c>
      <c r="J74" s="17">
        <v>134929</v>
      </c>
      <c r="K74" s="17">
        <v>11187</v>
      </c>
      <c r="L74" s="17">
        <v>0</v>
      </c>
      <c r="M74" s="17">
        <v>12275</v>
      </c>
    </row>
    <row r="75" spans="1:13" ht="14" hidden="1" x14ac:dyDescent="0.3">
      <c r="A75" s="161" t="s">
        <v>133</v>
      </c>
      <c r="B75" s="16" t="s">
        <v>127</v>
      </c>
      <c r="C75" s="161" t="s">
        <v>134</v>
      </c>
      <c r="D75" s="17">
        <v>67554</v>
      </c>
      <c r="E75" s="17">
        <v>300</v>
      </c>
      <c r="F75" s="17">
        <v>46489</v>
      </c>
      <c r="G75" s="17">
        <v>1082</v>
      </c>
      <c r="H75" s="17">
        <v>115425</v>
      </c>
      <c r="I75" s="17">
        <v>1852</v>
      </c>
      <c r="J75" s="17">
        <v>7605</v>
      </c>
      <c r="K75" s="17">
        <v>31</v>
      </c>
      <c r="L75" s="17" t="s">
        <v>222</v>
      </c>
      <c r="M75" s="17">
        <v>158</v>
      </c>
    </row>
    <row r="76" spans="1:13" ht="14" x14ac:dyDescent="0.3">
      <c r="A76" s="161" t="s">
        <v>135</v>
      </c>
      <c r="B76" s="16" t="s">
        <v>127</v>
      </c>
      <c r="C76" s="161" t="s">
        <v>136</v>
      </c>
      <c r="D76" s="17">
        <v>330973</v>
      </c>
      <c r="E76" s="17">
        <v>56419</v>
      </c>
      <c r="F76" s="17">
        <v>181315</v>
      </c>
      <c r="G76" s="17">
        <v>5506</v>
      </c>
      <c r="H76" s="17">
        <v>574213</v>
      </c>
      <c r="I76" s="17">
        <v>47715</v>
      </c>
      <c r="J76" s="17">
        <v>26729</v>
      </c>
      <c r="K76" s="17">
        <v>1114</v>
      </c>
      <c r="L76" s="17" t="s">
        <v>222</v>
      </c>
      <c r="M76" s="17">
        <v>6697</v>
      </c>
    </row>
    <row r="77" spans="1:13" ht="14" hidden="1" x14ac:dyDescent="0.3">
      <c r="A77" s="161" t="s">
        <v>137</v>
      </c>
      <c r="B77" s="16" t="s">
        <v>127</v>
      </c>
      <c r="C77" s="161" t="s">
        <v>138</v>
      </c>
      <c r="D77" s="17">
        <v>198710</v>
      </c>
      <c r="E77" s="17">
        <v>11562</v>
      </c>
      <c r="F77" s="17">
        <v>130887</v>
      </c>
      <c r="G77" s="17">
        <v>2802</v>
      </c>
      <c r="H77" s="17">
        <v>343961</v>
      </c>
      <c r="I77" s="17">
        <v>25941</v>
      </c>
      <c r="J77" s="17">
        <v>80943</v>
      </c>
      <c r="K77" s="17">
        <v>24537</v>
      </c>
      <c r="L77" s="17">
        <v>1945</v>
      </c>
      <c r="M77" s="17">
        <v>28121</v>
      </c>
    </row>
    <row r="78" spans="1:13" ht="14" hidden="1" x14ac:dyDescent="0.3">
      <c r="A78" s="161" t="s">
        <v>139</v>
      </c>
      <c r="B78" s="16" t="s">
        <v>127</v>
      </c>
      <c r="C78" s="161" t="s">
        <v>140</v>
      </c>
      <c r="D78" s="17">
        <v>189558</v>
      </c>
      <c r="E78" s="17">
        <v>8434</v>
      </c>
      <c r="F78" s="17">
        <v>105771</v>
      </c>
      <c r="G78" s="17">
        <v>7282</v>
      </c>
      <c r="H78" s="17">
        <v>311045</v>
      </c>
      <c r="I78" s="17">
        <v>27926</v>
      </c>
      <c r="J78" s="17">
        <v>32955</v>
      </c>
      <c r="K78" s="17">
        <v>28428</v>
      </c>
      <c r="L78" s="17">
        <v>0</v>
      </c>
      <c r="M78" s="17">
        <v>30021</v>
      </c>
    </row>
    <row r="79" spans="1:13" ht="14" hidden="1" x14ac:dyDescent="0.3">
      <c r="A79" s="161" t="s">
        <v>141</v>
      </c>
      <c r="B79" s="16" t="s">
        <v>127</v>
      </c>
      <c r="C79" s="161" t="s">
        <v>142</v>
      </c>
      <c r="D79" s="17">
        <v>151886</v>
      </c>
      <c r="E79" s="17">
        <v>7481</v>
      </c>
      <c r="F79" s="17">
        <v>62246</v>
      </c>
      <c r="G79" s="17">
        <v>5527</v>
      </c>
      <c r="H79" s="17">
        <v>227140</v>
      </c>
      <c r="I79" s="17">
        <v>12432</v>
      </c>
      <c r="J79" s="17">
        <v>57387</v>
      </c>
      <c r="K79" s="17">
        <v>145</v>
      </c>
      <c r="L79" s="17" t="s">
        <v>222</v>
      </c>
      <c r="M79" s="17">
        <v>863</v>
      </c>
    </row>
    <row r="80" spans="1:13" ht="14" hidden="1" x14ac:dyDescent="0.3">
      <c r="A80" s="161" t="s">
        <v>143</v>
      </c>
      <c r="B80" s="16" t="s">
        <v>127</v>
      </c>
      <c r="C80" s="161" t="s">
        <v>144</v>
      </c>
      <c r="D80" s="17">
        <v>148823</v>
      </c>
      <c r="E80" s="17">
        <v>13420</v>
      </c>
      <c r="F80" s="17">
        <v>53518</v>
      </c>
      <c r="G80" s="17">
        <v>5393</v>
      </c>
      <c r="H80" s="17">
        <v>221154</v>
      </c>
      <c r="I80" s="17">
        <v>9338</v>
      </c>
      <c r="J80" s="17">
        <v>48816</v>
      </c>
      <c r="K80" s="17">
        <v>3259</v>
      </c>
      <c r="L80" s="17">
        <v>1482</v>
      </c>
      <c r="M80" s="17">
        <v>5619</v>
      </c>
    </row>
    <row r="81" spans="1:13" ht="14" hidden="1" x14ac:dyDescent="0.3">
      <c r="A81" s="161" t="s">
        <v>145</v>
      </c>
      <c r="B81" s="16" t="s">
        <v>127</v>
      </c>
      <c r="C81" s="161" t="s">
        <v>146</v>
      </c>
      <c r="D81" s="17">
        <v>231178</v>
      </c>
      <c r="E81" s="17" t="s">
        <v>222</v>
      </c>
      <c r="F81" s="17">
        <v>182656</v>
      </c>
      <c r="G81" s="17">
        <v>5861</v>
      </c>
      <c r="H81" s="17">
        <v>419695</v>
      </c>
      <c r="I81" s="17">
        <v>9158</v>
      </c>
      <c r="J81" s="17">
        <v>35376</v>
      </c>
      <c r="K81" s="17">
        <v>8240</v>
      </c>
      <c r="L81" s="17" t="s">
        <v>222</v>
      </c>
      <c r="M81" s="17">
        <v>8914</v>
      </c>
    </row>
    <row r="82" spans="1:13" ht="14" hidden="1" x14ac:dyDescent="0.3">
      <c r="A82" s="161" t="s">
        <v>147</v>
      </c>
      <c r="B82" s="16" t="s">
        <v>127</v>
      </c>
      <c r="C82" s="161" t="s">
        <v>148</v>
      </c>
      <c r="D82" s="17">
        <v>120698</v>
      </c>
      <c r="E82" s="17">
        <v>9021</v>
      </c>
      <c r="F82" s="17">
        <v>74028</v>
      </c>
      <c r="G82" s="17">
        <v>3663</v>
      </c>
      <c r="H82" s="17">
        <v>207410</v>
      </c>
      <c r="I82" s="17">
        <v>15167</v>
      </c>
      <c r="J82" s="17">
        <v>47071</v>
      </c>
      <c r="K82" s="17">
        <v>132</v>
      </c>
      <c r="L82" s="17" t="s">
        <v>222</v>
      </c>
      <c r="M82" s="17">
        <v>251</v>
      </c>
    </row>
    <row r="83" spans="1:13" ht="14" hidden="1" x14ac:dyDescent="0.3">
      <c r="A83" s="161" t="s">
        <v>149</v>
      </c>
      <c r="B83" s="16" t="s">
        <v>127</v>
      </c>
      <c r="C83" s="161" t="s">
        <v>150</v>
      </c>
      <c r="D83" s="17">
        <v>154821</v>
      </c>
      <c r="E83" s="17">
        <v>15060</v>
      </c>
      <c r="F83" s="17">
        <v>116824</v>
      </c>
      <c r="G83" s="17">
        <v>26753</v>
      </c>
      <c r="H83" s="17">
        <v>313458</v>
      </c>
      <c r="I83" s="17">
        <v>9863</v>
      </c>
      <c r="J83" s="17">
        <v>32573</v>
      </c>
      <c r="K83" s="17">
        <v>272</v>
      </c>
      <c r="L83" s="17" t="s">
        <v>222</v>
      </c>
      <c r="M83" s="17">
        <v>549</v>
      </c>
    </row>
    <row r="200" spans="1:1" x14ac:dyDescent="0.35">
      <c r="A200" s="180" t="s">
        <v>381</v>
      </c>
    </row>
  </sheetData>
  <autoFilter ref="A3:M83">
    <filterColumn colId="7">
      <dynamicFilter type="aboveAverage" val="512280.26250000001"/>
    </filterColumn>
    <sortState ref="A8:M76">
      <sortCondition descending="1" ref="H3:H83"/>
    </sortState>
  </autoFilter>
  <pageMargins left="1" right="1" top="1" bottom="1" header="0.5" footer="0.5"/>
  <pageSetup scale="51" fitToHeight="0" pageOrder="overThenDown" orientation="landscape" horizontalDpi="360" verticalDpi="360" r:id="rId1"/>
  <headerFooter>
    <oddHeader>&amp;C&amp;A</oddHeader>
    <oddFooter>&amp;LDJ Frisby&amp;R&amp;D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filterMode="1">
    <pageSetUpPr fitToPage="1"/>
  </sheetPr>
  <dimension ref="A1:P200"/>
  <sheetViews>
    <sheetView zoomScale="58" zoomScaleNormal="100" workbookViewId="0">
      <pane xSplit="1" ySplit="4" topLeftCell="B5" activePane="bottomRight" state="frozen"/>
      <selection activeCell="Q43" sqref="Q43"/>
      <selection pane="topRight" activeCell="Q43" sqref="Q43"/>
      <selection pane="bottomLeft" activeCell="Q43" sqref="Q43"/>
      <selection pane="bottomRight" activeCell="Q58" sqref="Q58"/>
    </sheetView>
  </sheetViews>
  <sheetFormatPr defaultColWidth="8.7265625" defaultRowHeight="12.5" x14ac:dyDescent="0.25"/>
  <cols>
    <col min="1" max="1" width="7" customWidth="1"/>
    <col min="2" max="2" width="8.7265625" customWidth="1"/>
    <col min="3" max="3" width="18" customWidth="1"/>
    <col min="4" max="6" width="8.453125" bestFit="1" customWidth="1"/>
    <col min="7" max="7" width="13.26953125" style="170" bestFit="1" customWidth="1"/>
    <col min="8" max="8" width="11.81640625" bestFit="1" customWidth="1"/>
    <col min="9" max="9" width="13.453125" bestFit="1" customWidth="1"/>
    <col min="10" max="10" width="10" bestFit="1" customWidth="1"/>
    <col min="11" max="11" width="9" bestFit="1" customWidth="1"/>
    <col min="12" max="12" width="20.7265625" style="216" bestFit="1" customWidth="1"/>
    <col min="13" max="13" width="22" style="216" bestFit="1" customWidth="1"/>
    <col min="14" max="14" width="9.26953125" style="216" customWidth="1"/>
    <col min="15" max="15" width="9.1796875" style="216" customWidth="1"/>
  </cols>
  <sheetData>
    <row r="1" spans="1:16" s="108" customFormat="1" ht="36" customHeight="1" x14ac:dyDescent="0.25">
      <c r="A1" s="24" t="s">
        <v>323</v>
      </c>
      <c r="B1" s="24"/>
      <c r="C1" s="25"/>
      <c r="D1" s="24"/>
      <c r="E1" s="24"/>
      <c r="F1" s="24"/>
      <c r="G1" s="133"/>
      <c r="H1" s="24"/>
      <c r="I1" s="184"/>
      <c r="J1" s="24"/>
      <c r="K1" s="184"/>
      <c r="L1" s="172"/>
      <c r="M1" s="172"/>
      <c r="N1" s="172"/>
      <c r="O1" s="173"/>
      <c r="P1" s="314" t="s">
        <v>395</v>
      </c>
    </row>
    <row r="2" spans="1:16" ht="13" x14ac:dyDescent="0.3">
      <c r="A2" s="2"/>
      <c r="B2" s="2"/>
      <c r="C2" s="4"/>
      <c r="D2" s="185" t="s">
        <v>324</v>
      </c>
      <c r="E2" s="186"/>
      <c r="F2" s="186"/>
      <c r="G2" s="187"/>
      <c r="H2" s="188" t="s">
        <v>325</v>
      </c>
      <c r="I2" s="189"/>
      <c r="J2" s="190" t="s">
        <v>326</v>
      </c>
      <c r="K2" s="191"/>
      <c r="L2" s="192"/>
      <c r="M2" s="192"/>
      <c r="N2" s="193" t="s">
        <v>327</v>
      </c>
      <c r="O2" s="194"/>
    </row>
    <row r="3" spans="1:16" ht="13" x14ac:dyDescent="0.3">
      <c r="A3" s="2"/>
      <c r="B3" s="2"/>
      <c r="C3" s="64"/>
      <c r="D3" s="195"/>
      <c r="E3" s="196"/>
      <c r="F3" s="196"/>
      <c r="G3" s="197"/>
      <c r="H3" s="198"/>
      <c r="I3" s="199"/>
      <c r="J3" s="200" t="s">
        <v>328</v>
      </c>
      <c r="K3" s="201"/>
      <c r="L3" s="202"/>
      <c r="M3" s="202"/>
      <c r="N3" s="203"/>
      <c r="O3" s="204"/>
    </row>
    <row r="4" spans="1:16" ht="25.4" customHeight="1" x14ac:dyDescent="0.3">
      <c r="A4" s="118" t="s">
        <v>2</v>
      </c>
      <c r="B4" s="119" t="s">
        <v>3</v>
      </c>
      <c r="C4" s="205" t="s">
        <v>4</v>
      </c>
      <c r="D4" s="206" t="s">
        <v>329</v>
      </c>
      <c r="E4" s="206" t="s">
        <v>330</v>
      </c>
      <c r="F4" s="206" t="s">
        <v>307</v>
      </c>
      <c r="G4" s="35" t="s">
        <v>331</v>
      </c>
      <c r="H4" s="207" t="s">
        <v>332</v>
      </c>
      <c r="I4" s="32" t="s">
        <v>333</v>
      </c>
      <c r="J4" s="208" t="s">
        <v>307</v>
      </c>
      <c r="K4" s="209" t="s">
        <v>334</v>
      </c>
      <c r="L4" s="210" t="s">
        <v>335</v>
      </c>
      <c r="M4" s="211" t="s">
        <v>336</v>
      </c>
      <c r="N4" s="212" t="s">
        <v>337</v>
      </c>
      <c r="O4" s="212" t="s">
        <v>338</v>
      </c>
    </row>
    <row r="5" spans="1:16" ht="13" hidden="1" x14ac:dyDescent="0.3">
      <c r="A5" s="45" t="s">
        <v>9</v>
      </c>
      <c r="B5" s="11" t="s">
        <v>10</v>
      </c>
      <c r="C5" s="45" t="s">
        <v>11</v>
      </c>
      <c r="D5" s="157">
        <v>53000</v>
      </c>
      <c r="E5" s="157">
        <v>8958</v>
      </c>
      <c r="F5" s="157">
        <v>62192</v>
      </c>
      <c r="G5" s="91">
        <v>0.40490901396529833</v>
      </c>
      <c r="H5" s="157">
        <v>562201</v>
      </c>
      <c r="I5" s="213">
        <v>3.6602819102184316</v>
      </c>
      <c r="J5" s="157">
        <v>29856</v>
      </c>
      <c r="K5" s="213">
        <v>0.19438132751717177</v>
      </c>
      <c r="L5" s="157">
        <v>29856</v>
      </c>
      <c r="M5" s="157">
        <v>0</v>
      </c>
      <c r="N5" s="157">
        <v>414</v>
      </c>
      <c r="O5" s="157">
        <v>211</v>
      </c>
    </row>
    <row r="6" spans="1:16" ht="13" hidden="1" x14ac:dyDescent="0.3">
      <c r="A6" s="45" t="s">
        <v>12</v>
      </c>
      <c r="B6" s="11" t="s">
        <v>10</v>
      </c>
      <c r="C6" s="45" t="s">
        <v>13</v>
      </c>
      <c r="D6" s="157">
        <v>14139</v>
      </c>
      <c r="E6" s="157">
        <v>4593</v>
      </c>
      <c r="F6" s="157">
        <v>18732</v>
      </c>
      <c r="G6" s="91">
        <v>0.5003739715781601</v>
      </c>
      <c r="H6" s="157">
        <v>62907</v>
      </c>
      <c r="I6" s="213">
        <v>1.680387861951063</v>
      </c>
      <c r="J6" s="157">
        <v>1248</v>
      </c>
      <c r="K6" s="213">
        <v>3.3336894967411046E-2</v>
      </c>
      <c r="L6" s="157">
        <v>3120</v>
      </c>
      <c r="M6" s="157">
        <v>1560</v>
      </c>
      <c r="N6" s="157" t="s">
        <v>222</v>
      </c>
      <c r="O6" s="157" t="s">
        <v>222</v>
      </c>
    </row>
    <row r="7" spans="1:16" ht="13" hidden="1" x14ac:dyDescent="0.3">
      <c r="A7" s="45" t="s">
        <v>14</v>
      </c>
      <c r="B7" s="11" t="s">
        <v>10</v>
      </c>
      <c r="C7" s="45" t="s">
        <v>15</v>
      </c>
      <c r="D7" s="157">
        <v>14019</v>
      </c>
      <c r="E7" s="157">
        <v>5017</v>
      </c>
      <c r="F7" s="157">
        <v>19036</v>
      </c>
      <c r="G7" s="91">
        <v>0.54065721832486013</v>
      </c>
      <c r="H7" s="157">
        <v>60256</v>
      </c>
      <c r="I7" s="213">
        <v>1.7113806129114715</v>
      </c>
      <c r="J7" s="157">
        <v>5246</v>
      </c>
      <c r="K7" s="213">
        <v>0.14899599534210003</v>
      </c>
      <c r="L7" s="157">
        <v>750</v>
      </c>
      <c r="M7" s="157">
        <v>510</v>
      </c>
      <c r="N7" s="157">
        <v>0</v>
      </c>
      <c r="O7" s="157">
        <v>15</v>
      </c>
    </row>
    <row r="8" spans="1:16" ht="13" hidden="1" x14ac:dyDescent="0.3">
      <c r="A8" s="45" t="s">
        <v>16</v>
      </c>
      <c r="B8" s="11" t="s">
        <v>10</v>
      </c>
      <c r="C8" s="45" t="s">
        <v>17</v>
      </c>
      <c r="D8" s="157">
        <v>50743</v>
      </c>
      <c r="E8" s="157">
        <v>9046</v>
      </c>
      <c r="F8" s="157">
        <v>59789</v>
      </c>
      <c r="G8" s="91">
        <v>0.51668740710014172</v>
      </c>
      <c r="H8" s="157">
        <v>265286</v>
      </c>
      <c r="I8" s="213">
        <v>2.2925610978602786</v>
      </c>
      <c r="J8" s="157">
        <v>63669</v>
      </c>
      <c r="K8" s="213">
        <v>0.55021777455148813</v>
      </c>
      <c r="L8" s="157">
        <v>8391</v>
      </c>
      <c r="M8" s="157">
        <v>2622</v>
      </c>
      <c r="N8" s="157">
        <v>23</v>
      </c>
      <c r="O8" s="157">
        <v>208</v>
      </c>
    </row>
    <row r="9" spans="1:16" ht="13" hidden="1" x14ac:dyDescent="0.3">
      <c r="A9" s="45" t="s">
        <v>18</v>
      </c>
      <c r="B9" s="11" t="s">
        <v>10</v>
      </c>
      <c r="C9" s="45" t="s">
        <v>19</v>
      </c>
      <c r="D9" s="157">
        <v>121308</v>
      </c>
      <c r="E9" s="157">
        <v>22881</v>
      </c>
      <c r="F9" s="157">
        <v>144189</v>
      </c>
      <c r="G9" s="91">
        <v>0.57937011797229099</v>
      </c>
      <c r="H9" s="157">
        <v>1930497</v>
      </c>
      <c r="I9" s="213">
        <v>7.7569875277250953</v>
      </c>
      <c r="J9" s="157">
        <v>108890</v>
      </c>
      <c r="K9" s="213">
        <v>0.43753415410331414</v>
      </c>
      <c r="L9" s="157">
        <v>16334</v>
      </c>
      <c r="M9" s="157">
        <v>3267</v>
      </c>
      <c r="N9" s="157">
        <v>25766</v>
      </c>
      <c r="O9" s="157">
        <v>26430</v>
      </c>
    </row>
    <row r="10" spans="1:16" ht="13" hidden="1" x14ac:dyDescent="0.3">
      <c r="A10" s="45" t="s">
        <v>20</v>
      </c>
      <c r="B10" s="11" t="s">
        <v>10</v>
      </c>
      <c r="C10" s="45" t="s">
        <v>21</v>
      </c>
      <c r="D10" s="157">
        <v>43981</v>
      </c>
      <c r="E10" s="157">
        <v>17131</v>
      </c>
      <c r="F10" s="157">
        <v>61112</v>
      </c>
      <c r="G10" s="91">
        <v>0.68318204176541608</v>
      </c>
      <c r="H10" s="157">
        <v>105659</v>
      </c>
      <c r="I10" s="213">
        <v>1.1811809685641461</v>
      </c>
      <c r="J10" s="157">
        <v>25740</v>
      </c>
      <c r="K10" s="213">
        <v>0.28775209050664041</v>
      </c>
      <c r="L10" s="157">
        <v>8164</v>
      </c>
      <c r="M10" s="157">
        <v>1664</v>
      </c>
      <c r="N10" s="157">
        <v>144</v>
      </c>
      <c r="O10" s="157">
        <v>451</v>
      </c>
    </row>
    <row r="11" spans="1:16" ht="13" x14ac:dyDescent="0.3">
      <c r="A11" s="45" t="s">
        <v>22</v>
      </c>
      <c r="B11" s="11" t="s">
        <v>10</v>
      </c>
      <c r="C11" s="45" t="s">
        <v>23</v>
      </c>
      <c r="D11" s="157">
        <v>56526</v>
      </c>
      <c r="E11" s="157">
        <v>16108</v>
      </c>
      <c r="F11" s="157">
        <v>72634</v>
      </c>
      <c r="G11" s="91">
        <v>0.38954826045683455</v>
      </c>
      <c r="H11" s="157">
        <v>415387</v>
      </c>
      <c r="I11" s="213">
        <v>2.2277897853124311</v>
      </c>
      <c r="J11" s="157">
        <v>48614</v>
      </c>
      <c r="K11" s="213">
        <v>0.26072499289380391</v>
      </c>
      <c r="L11" s="157">
        <v>14137</v>
      </c>
      <c r="M11" s="157">
        <v>3213</v>
      </c>
      <c r="N11" s="157">
        <v>242</v>
      </c>
      <c r="O11" s="157">
        <v>203</v>
      </c>
    </row>
    <row r="12" spans="1:16" ht="13" hidden="1" x14ac:dyDescent="0.3">
      <c r="A12" s="45" t="s">
        <v>24</v>
      </c>
      <c r="B12" s="11" t="s">
        <v>10</v>
      </c>
      <c r="C12" s="45" t="s">
        <v>25</v>
      </c>
      <c r="D12" s="157">
        <v>31084</v>
      </c>
      <c r="E12" s="157">
        <v>8453</v>
      </c>
      <c r="F12" s="157">
        <v>39537</v>
      </c>
      <c r="G12" s="91">
        <v>0.47932351336606654</v>
      </c>
      <c r="H12" s="157">
        <v>226191</v>
      </c>
      <c r="I12" s="213">
        <v>2.7422076741225676</v>
      </c>
      <c r="J12" s="157">
        <v>29146</v>
      </c>
      <c r="K12" s="213">
        <v>0.3533490937746257</v>
      </c>
      <c r="L12" s="157">
        <v>10205</v>
      </c>
      <c r="M12" s="157">
        <v>864</v>
      </c>
      <c r="N12" s="157">
        <v>6818</v>
      </c>
      <c r="O12" s="157">
        <v>6602</v>
      </c>
    </row>
    <row r="13" spans="1:16" ht="13" hidden="1" x14ac:dyDescent="0.3">
      <c r="A13" s="45" t="s">
        <v>26</v>
      </c>
      <c r="B13" s="11" t="s">
        <v>10</v>
      </c>
      <c r="C13" s="45" t="s">
        <v>27</v>
      </c>
      <c r="D13" s="157">
        <v>7368</v>
      </c>
      <c r="E13" s="157">
        <v>2399</v>
      </c>
      <c r="F13" s="157">
        <v>9767</v>
      </c>
      <c r="G13" s="91">
        <v>0.40962086898171446</v>
      </c>
      <c r="H13" s="157">
        <v>75181</v>
      </c>
      <c r="I13" s="213">
        <v>3.1530364032880391</v>
      </c>
      <c r="J13" s="157">
        <v>6004</v>
      </c>
      <c r="K13" s="213">
        <v>0.25180338869317231</v>
      </c>
      <c r="L13" s="157">
        <v>1956</v>
      </c>
      <c r="M13" s="157">
        <v>177</v>
      </c>
      <c r="N13" s="157">
        <v>1972</v>
      </c>
      <c r="O13" s="157">
        <v>1959</v>
      </c>
    </row>
    <row r="14" spans="1:16" ht="13" x14ac:dyDescent="0.3">
      <c r="A14" s="45" t="s">
        <v>28</v>
      </c>
      <c r="B14" s="11" t="s">
        <v>10</v>
      </c>
      <c r="C14" s="45" t="s">
        <v>29</v>
      </c>
      <c r="D14" s="157">
        <v>81677</v>
      </c>
      <c r="E14" s="157">
        <v>17211</v>
      </c>
      <c r="F14" s="157">
        <v>98888</v>
      </c>
      <c r="G14" s="91">
        <v>0.85779963740772547</v>
      </c>
      <c r="H14" s="157">
        <v>405143</v>
      </c>
      <c r="I14" s="213">
        <v>3.5143952602770621</v>
      </c>
      <c r="J14" s="157">
        <v>52980</v>
      </c>
      <c r="K14" s="213">
        <v>0.45957269628126057</v>
      </c>
      <c r="L14" s="157">
        <v>13808</v>
      </c>
      <c r="M14" s="157">
        <v>3167</v>
      </c>
      <c r="N14" s="157">
        <v>0</v>
      </c>
      <c r="O14" s="157">
        <v>211</v>
      </c>
    </row>
    <row r="15" spans="1:16" ht="13" hidden="1" x14ac:dyDescent="0.3">
      <c r="A15" s="45" t="s">
        <v>30</v>
      </c>
      <c r="B15" s="11" t="s">
        <v>10</v>
      </c>
      <c r="C15" s="45" t="s">
        <v>31</v>
      </c>
      <c r="D15" s="157">
        <v>27218</v>
      </c>
      <c r="E15" s="157">
        <v>4911</v>
      </c>
      <c r="F15" s="157">
        <v>32129</v>
      </c>
      <c r="G15" s="91">
        <v>0.4751404909790003</v>
      </c>
      <c r="H15" s="157">
        <v>192124</v>
      </c>
      <c r="I15" s="213">
        <v>2.8412304052055606</v>
      </c>
      <c r="J15" s="157">
        <v>29030</v>
      </c>
      <c r="K15" s="213">
        <v>0.42931085477669328</v>
      </c>
      <c r="L15" s="157">
        <v>3879</v>
      </c>
      <c r="M15" s="157">
        <v>89</v>
      </c>
      <c r="N15" s="157">
        <v>17</v>
      </c>
      <c r="O15" s="157">
        <v>296</v>
      </c>
    </row>
    <row r="16" spans="1:16" ht="13" hidden="1" x14ac:dyDescent="0.3">
      <c r="A16" s="45" t="s">
        <v>32</v>
      </c>
      <c r="B16" s="11" t="s">
        <v>10</v>
      </c>
      <c r="C16" s="45" t="s">
        <v>33</v>
      </c>
      <c r="D16" s="157">
        <v>32926</v>
      </c>
      <c r="E16" s="157" t="s">
        <v>222</v>
      </c>
      <c r="F16" s="157">
        <v>32926</v>
      </c>
      <c r="G16" s="91">
        <v>0.3746913229018492</v>
      </c>
      <c r="H16" s="157">
        <v>144163</v>
      </c>
      <c r="I16" s="213">
        <v>1.6405462304409673</v>
      </c>
      <c r="J16" s="157">
        <v>50012</v>
      </c>
      <c r="K16" s="213">
        <v>0.56912660028449502</v>
      </c>
      <c r="L16" s="157">
        <v>31215</v>
      </c>
      <c r="M16" s="157">
        <v>15541</v>
      </c>
      <c r="N16" s="157">
        <v>11024</v>
      </c>
      <c r="O16" s="157">
        <v>11205</v>
      </c>
    </row>
    <row r="17" spans="1:15" ht="13" hidden="1" x14ac:dyDescent="0.3">
      <c r="A17" s="45" t="s">
        <v>34</v>
      </c>
      <c r="B17" s="11" t="s">
        <v>10</v>
      </c>
      <c r="C17" s="45" t="s">
        <v>35</v>
      </c>
      <c r="D17" s="157">
        <v>27449</v>
      </c>
      <c r="E17" s="157">
        <v>10973</v>
      </c>
      <c r="F17" s="157">
        <v>38422</v>
      </c>
      <c r="G17" s="91">
        <v>0.66544276831950677</v>
      </c>
      <c r="H17" s="157">
        <v>109163</v>
      </c>
      <c r="I17" s="213">
        <v>1.89062851798611</v>
      </c>
      <c r="J17" s="157">
        <v>38060</v>
      </c>
      <c r="K17" s="213">
        <v>0.65917317584301771</v>
      </c>
      <c r="L17" s="157">
        <v>10749</v>
      </c>
      <c r="M17" s="157">
        <v>2220</v>
      </c>
      <c r="N17" s="157">
        <v>6</v>
      </c>
      <c r="O17" s="157">
        <v>55</v>
      </c>
    </row>
    <row r="18" spans="1:15" ht="13" hidden="1" x14ac:dyDescent="0.3">
      <c r="A18" s="45" t="s">
        <v>36</v>
      </c>
      <c r="B18" s="11" t="s">
        <v>10</v>
      </c>
      <c r="C18" s="45" t="s">
        <v>37</v>
      </c>
      <c r="D18" s="157">
        <v>163506</v>
      </c>
      <c r="E18" s="157">
        <v>15371</v>
      </c>
      <c r="F18" s="157">
        <v>178877</v>
      </c>
      <c r="G18" s="91">
        <v>0.53789020096044837</v>
      </c>
      <c r="H18" s="157">
        <v>1346026</v>
      </c>
      <c r="I18" s="213">
        <v>4.0475533223275688</v>
      </c>
      <c r="J18" s="157">
        <v>235193</v>
      </c>
      <c r="K18" s="213">
        <v>0.70723463628353977</v>
      </c>
      <c r="L18" s="157">
        <v>88716</v>
      </c>
      <c r="M18" s="157">
        <v>9799</v>
      </c>
      <c r="N18" s="157">
        <v>1308</v>
      </c>
      <c r="O18" s="157">
        <v>272</v>
      </c>
    </row>
    <row r="19" spans="1:15" ht="13" hidden="1" x14ac:dyDescent="0.3">
      <c r="A19" s="45" t="s">
        <v>38</v>
      </c>
      <c r="B19" s="11" t="s">
        <v>10</v>
      </c>
      <c r="C19" s="45" t="s">
        <v>39</v>
      </c>
      <c r="D19" s="157">
        <v>63603</v>
      </c>
      <c r="E19" s="157">
        <v>29779</v>
      </c>
      <c r="F19" s="157">
        <v>93382</v>
      </c>
      <c r="G19" s="91">
        <v>0.59053196064047753</v>
      </c>
      <c r="H19" s="157">
        <v>563651</v>
      </c>
      <c r="I19" s="213">
        <v>3.5644335112437711</v>
      </c>
      <c r="J19" s="157">
        <v>223854</v>
      </c>
      <c r="K19" s="213">
        <v>1.415614802822958</v>
      </c>
      <c r="L19" s="157">
        <v>28796</v>
      </c>
      <c r="M19" s="157">
        <v>4199</v>
      </c>
      <c r="N19" s="157">
        <v>14326</v>
      </c>
      <c r="O19" s="157">
        <v>14273</v>
      </c>
    </row>
    <row r="20" spans="1:15" ht="13" hidden="1" x14ac:dyDescent="0.3">
      <c r="A20" s="45" t="s">
        <v>40</v>
      </c>
      <c r="B20" s="11" t="s">
        <v>10</v>
      </c>
      <c r="C20" s="45" t="s">
        <v>41</v>
      </c>
      <c r="D20" s="157">
        <v>14507</v>
      </c>
      <c r="E20" s="157">
        <v>5207</v>
      </c>
      <c r="F20" s="157">
        <v>19714</v>
      </c>
      <c r="G20" s="91">
        <v>0.47495603151275689</v>
      </c>
      <c r="H20" s="157">
        <v>59745</v>
      </c>
      <c r="I20" s="213">
        <v>1.4393957645698316</v>
      </c>
      <c r="J20" s="157">
        <v>3592</v>
      </c>
      <c r="K20" s="213">
        <v>8.6539619823162356E-2</v>
      </c>
      <c r="L20" s="157">
        <v>1742</v>
      </c>
      <c r="M20" s="157">
        <v>386</v>
      </c>
      <c r="N20" s="157">
        <v>2674</v>
      </c>
      <c r="O20" s="157">
        <v>2687</v>
      </c>
    </row>
    <row r="21" spans="1:15" ht="13" hidden="1" x14ac:dyDescent="0.3">
      <c r="A21" s="45" t="s">
        <v>42</v>
      </c>
      <c r="B21" s="11" t="s">
        <v>10</v>
      </c>
      <c r="C21" s="45" t="s">
        <v>43</v>
      </c>
      <c r="D21" s="157">
        <v>17319</v>
      </c>
      <c r="E21" s="157">
        <v>4795</v>
      </c>
      <c r="F21" s="157">
        <v>22114</v>
      </c>
      <c r="G21" s="91">
        <v>0.36792892319978704</v>
      </c>
      <c r="H21" s="157">
        <v>51222</v>
      </c>
      <c r="I21" s="213">
        <v>0.85222281378943165</v>
      </c>
      <c r="J21" s="157">
        <v>7280</v>
      </c>
      <c r="K21" s="213">
        <v>0.12112338613070678</v>
      </c>
      <c r="L21" s="157">
        <v>8216</v>
      </c>
      <c r="M21" s="157">
        <v>1560</v>
      </c>
      <c r="N21" s="157">
        <v>4</v>
      </c>
      <c r="O21" s="157">
        <v>238</v>
      </c>
    </row>
    <row r="22" spans="1:15" ht="13" hidden="1" x14ac:dyDescent="0.3">
      <c r="A22" s="45" t="s">
        <v>44</v>
      </c>
      <c r="B22" s="11" t="s">
        <v>10</v>
      </c>
      <c r="C22" s="45" t="s">
        <v>45</v>
      </c>
      <c r="D22" s="157">
        <v>164007</v>
      </c>
      <c r="E22" s="157">
        <v>52164</v>
      </c>
      <c r="F22" s="157">
        <v>216171</v>
      </c>
      <c r="G22" s="91">
        <v>0.76449535476706643</v>
      </c>
      <c r="H22" s="157">
        <v>1599551</v>
      </c>
      <c r="I22" s="213">
        <v>5.6568610461764797</v>
      </c>
      <c r="J22" s="157">
        <v>193700</v>
      </c>
      <c r="K22" s="213">
        <v>0.68502597581720381</v>
      </c>
      <c r="L22" s="157">
        <v>68796</v>
      </c>
      <c r="M22" s="157">
        <v>12792</v>
      </c>
      <c r="N22" s="157">
        <v>1582</v>
      </c>
      <c r="O22" s="157">
        <v>2443</v>
      </c>
    </row>
    <row r="23" spans="1:15" ht="13" hidden="1" x14ac:dyDescent="0.3">
      <c r="A23" s="45" t="s">
        <v>46</v>
      </c>
      <c r="B23" s="11" t="s">
        <v>10</v>
      </c>
      <c r="C23" s="45" t="s">
        <v>47</v>
      </c>
      <c r="D23" s="157">
        <v>13026</v>
      </c>
      <c r="E23" s="157">
        <v>4512</v>
      </c>
      <c r="F23" s="157">
        <v>17538</v>
      </c>
      <c r="G23" s="91">
        <v>0.31484274019819042</v>
      </c>
      <c r="H23" s="157">
        <v>141098</v>
      </c>
      <c r="I23" s="213">
        <v>2.5329958351285367</v>
      </c>
      <c r="J23" s="157">
        <v>2570</v>
      </c>
      <c r="K23" s="213">
        <v>4.6136722677007039E-2</v>
      </c>
      <c r="L23" s="157">
        <v>1224</v>
      </c>
      <c r="M23" s="157">
        <v>216</v>
      </c>
      <c r="N23" s="157">
        <v>70</v>
      </c>
      <c r="O23" s="157">
        <v>24</v>
      </c>
    </row>
    <row r="24" spans="1:15" ht="13" hidden="1" x14ac:dyDescent="0.3">
      <c r="A24" s="45" t="s">
        <v>48</v>
      </c>
      <c r="B24" s="11" t="s">
        <v>10</v>
      </c>
      <c r="C24" s="45" t="s">
        <v>49</v>
      </c>
      <c r="D24" s="157">
        <v>127699</v>
      </c>
      <c r="E24" s="157">
        <v>31737</v>
      </c>
      <c r="F24" s="157">
        <v>159436</v>
      </c>
      <c r="G24" s="91">
        <v>0.4423089193620427</v>
      </c>
      <c r="H24" s="157">
        <v>1428130</v>
      </c>
      <c r="I24" s="213">
        <v>3.9619322926347502</v>
      </c>
      <c r="J24" s="157">
        <v>501338</v>
      </c>
      <c r="K24" s="213">
        <v>1.3908168106019203</v>
      </c>
      <c r="L24" s="157">
        <v>87180</v>
      </c>
      <c r="M24" s="157">
        <v>43308</v>
      </c>
      <c r="N24" s="157">
        <v>2635</v>
      </c>
      <c r="O24" s="157">
        <v>2594</v>
      </c>
    </row>
    <row r="25" spans="1:15" ht="13" hidden="1" x14ac:dyDescent="0.3">
      <c r="A25" s="45" t="s">
        <v>50</v>
      </c>
      <c r="B25" s="11" t="s">
        <v>10</v>
      </c>
      <c r="C25" s="45" t="s">
        <v>51</v>
      </c>
      <c r="D25" s="157">
        <v>22512</v>
      </c>
      <c r="E25" s="157">
        <v>8083</v>
      </c>
      <c r="F25" s="157">
        <v>30595</v>
      </c>
      <c r="G25" s="91">
        <v>0.48798188111073892</v>
      </c>
      <c r="H25" s="157">
        <v>192839</v>
      </c>
      <c r="I25" s="213">
        <v>3.0757293012424838</v>
      </c>
      <c r="J25" s="157">
        <v>12648</v>
      </c>
      <c r="K25" s="213">
        <v>0.20173214029379397</v>
      </c>
      <c r="L25" s="157">
        <v>4880</v>
      </c>
      <c r="M25" s="157">
        <v>1940</v>
      </c>
      <c r="N25" s="157">
        <v>4710</v>
      </c>
      <c r="O25" s="157">
        <v>3024</v>
      </c>
    </row>
    <row r="26" spans="1:15" ht="13" x14ac:dyDescent="0.3">
      <c r="A26" s="45" t="s">
        <v>52</v>
      </c>
      <c r="B26" s="11" t="s">
        <v>10</v>
      </c>
      <c r="C26" s="45" t="s">
        <v>53</v>
      </c>
      <c r="D26" s="157">
        <v>85395</v>
      </c>
      <c r="E26" s="157">
        <v>26810</v>
      </c>
      <c r="F26" s="157">
        <v>112205</v>
      </c>
      <c r="G26" s="91">
        <v>0.53812766773775833</v>
      </c>
      <c r="H26" s="157">
        <v>481871</v>
      </c>
      <c r="I26" s="213">
        <v>2.3110210541460843</v>
      </c>
      <c r="J26" s="157">
        <v>191932</v>
      </c>
      <c r="K26" s="213">
        <v>0.920493021917414</v>
      </c>
      <c r="L26" s="157">
        <v>55848</v>
      </c>
      <c r="M26" s="157">
        <v>13260</v>
      </c>
      <c r="N26" s="157">
        <v>303</v>
      </c>
      <c r="O26" s="157">
        <v>1386</v>
      </c>
    </row>
    <row r="27" spans="1:15" ht="13" hidden="1" x14ac:dyDescent="0.3">
      <c r="A27" s="45" t="s">
        <v>54</v>
      </c>
      <c r="B27" s="11" t="s">
        <v>10</v>
      </c>
      <c r="C27" s="45" t="s">
        <v>55</v>
      </c>
      <c r="D27" s="157">
        <v>36877</v>
      </c>
      <c r="E27" s="157">
        <v>15420</v>
      </c>
      <c r="F27" s="157">
        <v>52297</v>
      </c>
      <c r="G27" s="91">
        <v>0.90307373510619926</v>
      </c>
      <c r="H27" s="157">
        <v>195095</v>
      </c>
      <c r="I27" s="213">
        <v>3.3689345536176827</v>
      </c>
      <c r="J27" s="157">
        <v>13500</v>
      </c>
      <c r="K27" s="213">
        <v>0.23312035917803489</v>
      </c>
      <c r="L27" s="157">
        <v>2099</v>
      </c>
      <c r="M27" s="157">
        <v>701</v>
      </c>
      <c r="N27" s="157">
        <v>28</v>
      </c>
      <c r="O27" s="157">
        <v>80</v>
      </c>
    </row>
    <row r="28" spans="1:15" ht="13" hidden="1" x14ac:dyDescent="0.3">
      <c r="A28" s="45" t="s">
        <v>56</v>
      </c>
      <c r="B28" s="11" t="s">
        <v>10</v>
      </c>
      <c r="C28" s="45" t="s">
        <v>57</v>
      </c>
      <c r="D28" s="157">
        <v>207145</v>
      </c>
      <c r="E28" s="157">
        <v>58064</v>
      </c>
      <c r="F28" s="157">
        <v>265209</v>
      </c>
      <c r="G28" s="91">
        <v>0.65413606160312154</v>
      </c>
      <c r="H28" s="157">
        <v>2980749</v>
      </c>
      <c r="I28" s="213">
        <v>7.3519956392409123</v>
      </c>
      <c r="J28" s="157">
        <v>314119</v>
      </c>
      <c r="K28" s="213">
        <v>0.7747722193994584</v>
      </c>
      <c r="L28" s="157">
        <v>71097</v>
      </c>
      <c r="M28" s="157">
        <v>254</v>
      </c>
      <c r="N28" s="157">
        <v>741</v>
      </c>
      <c r="O28" s="157">
        <v>436</v>
      </c>
    </row>
    <row r="29" spans="1:15" ht="13" hidden="1" x14ac:dyDescent="0.3">
      <c r="A29" s="45" t="s">
        <v>58</v>
      </c>
      <c r="B29" s="11" t="s">
        <v>10</v>
      </c>
      <c r="C29" s="45" t="s">
        <v>59</v>
      </c>
      <c r="D29" s="157">
        <v>15105</v>
      </c>
      <c r="E29" s="157">
        <v>5212</v>
      </c>
      <c r="F29" s="157">
        <v>20317</v>
      </c>
      <c r="G29" s="91">
        <v>0.5323882396100833</v>
      </c>
      <c r="H29" s="157">
        <v>72057</v>
      </c>
      <c r="I29" s="213">
        <v>1.8881872019286201</v>
      </c>
      <c r="J29" s="157">
        <v>31115</v>
      </c>
      <c r="K29" s="213">
        <v>0.81533986688328708</v>
      </c>
      <c r="L29" s="157">
        <v>5278</v>
      </c>
      <c r="M29" s="157">
        <v>5711</v>
      </c>
      <c r="N29" s="157">
        <v>5</v>
      </c>
      <c r="O29" s="157">
        <v>22</v>
      </c>
    </row>
    <row r="30" spans="1:15" ht="13" hidden="1" x14ac:dyDescent="0.3">
      <c r="A30" s="45" t="s">
        <v>60</v>
      </c>
      <c r="B30" s="11" t="s">
        <v>10</v>
      </c>
      <c r="C30" s="45" t="s">
        <v>61</v>
      </c>
      <c r="D30" s="157">
        <v>30526</v>
      </c>
      <c r="E30" s="157">
        <v>6226</v>
      </c>
      <c r="F30" s="157">
        <v>36752</v>
      </c>
      <c r="G30" s="91">
        <v>0.2980310746375166</v>
      </c>
      <c r="H30" s="157">
        <v>239857</v>
      </c>
      <c r="I30" s="213">
        <v>1.9450598462486619</v>
      </c>
      <c r="J30" s="157">
        <v>3192</v>
      </c>
      <c r="K30" s="213">
        <v>2.5884718933471731E-2</v>
      </c>
      <c r="L30" s="157">
        <v>1320</v>
      </c>
      <c r="M30" s="157">
        <v>230</v>
      </c>
      <c r="N30" s="157">
        <v>0</v>
      </c>
      <c r="O30" s="157">
        <v>359</v>
      </c>
    </row>
    <row r="31" spans="1:15" ht="13" hidden="1" x14ac:dyDescent="0.3">
      <c r="A31" s="45" t="s">
        <v>62</v>
      </c>
      <c r="B31" s="11" t="s">
        <v>10</v>
      </c>
      <c r="C31" s="45" t="s">
        <v>63</v>
      </c>
      <c r="D31" s="157">
        <v>28766</v>
      </c>
      <c r="E31" s="157">
        <v>4945</v>
      </c>
      <c r="F31" s="157">
        <v>33711</v>
      </c>
      <c r="G31" s="91">
        <v>0.56491939538157321</v>
      </c>
      <c r="H31" s="157">
        <v>275878</v>
      </c>
      <c r="I31" s="213">
        <v>4.6230854308409022</v>
      </c>
      <c r="J31" s="157" t="s">
        <v>222</v>
      </c>
      <c r="K31" s="213"/>
      <c r="L31" s="157">
        <v>279</v>
      </c>
      <c r="M31" s="157">
        <v>0</v>
      </c>
      <c r="N31" s="157">
        <v>12792</v>
      </c>
      <c r="O31" s="157">
        <v>12800</v>
      </c>
    </row>
    <row r="32" spans="1:15" ht="13" hidden="1" x14ac:dyDescent="0.3">
      <c r="A32" s="45" t="s">
        <v>64</v>
      </c>
      <c r="B32" s="11" t="s">
        <v>10</v>
      </c>
      <c r="C32" s="45" t="s">
        <v>65</v>
      </c>
      <c r="D32" s="157">
        <v>52027</v>
      </c>
      <c r="E32" s="157">
        <v>10469</v>
      </c>
      <c r="F32" s="157">
        <v>62496</v>
      </c>
      <c r="G32" s="91">
        <v>0.57185209585769581</v>
      </c>
      <c r="H32" s="157">
        <v>567501</v>
      </c>
      <c r="I32" s="213">
        <v>5.1927585165664718</v>
      </c>
      <c r="J32" s="157">
        <v>144147</v>
      </c>
      <c r="K32" s="213">
        <v>1.3189766394905158</v>
      </c>
      <c r="L32" s="157">
        <v>19239</v>
      </c>
      <c r="M32" s="157">
        <v>2208</v>
      </c>
      <c r="N32" s="157">
        <v>678</v>
      </c>
      <c r="O32" s="157">
        <v>776</v>
      </c>
    </row>
    <row r="33" spans="1:15" ht="13" hidden="1" x14ac:dyDescent="0.3">
      <c r="A33" s="45" t="s">
        <v>66</v>
      </c>
      <c r="B33" s="11" t="s">
        <v>10</v>
      </c>
      <c r="C33" s="45" t="s">
        <v>67</v>
      </c>
      <c r="D33" s="157">
        <v>18448</v>
      </c>
      <c r="E33" s="157">
        <v>4788</v>
      </c>
      <c r="F33" s="157">
        <v>23236</v>
      </c>
      <c r="G33" s="91">
        <v>0.17898904620314593</v>
      </c>
      <c r="H33" s="157">
        <v>278729</v>
      </c>
      <c r="I33" s="213">
        <v>2.1470751359595743</v>
      </c>
      <c r="J33" s="157">
        <v>42616</v>
      </c>
      <c r="K33" s="213">
        <v>0.32827496957278651</v>
      </c>
      <c r="L33" s="157">
        <v>21814</v>
      </c>
      <c r="M33" s="157">
        <v>4518</v>
      </c>
      <c r="N33" s="157">
        <v>140</v>
      </c>
      <c r="O33" s="157">
        <v>87</v>
      </c>
    </row>
    <row r="34" spans="1:15" ht="13" x14ac:dyDescent="0.3">
      <c r="A34" s="45" t="s">
        <v>68</v>
      </c>
      <c r="B34" s="11" t="s">
        <v>10</v>
      </c>
      <c r="C34" s="45" t="s">
        <v>69</v>
      </c>
      <c r="D34" s="157">
        <v>36400</v>
      </c>
      <c r="E34" s="157">
        <v>6613</v>
      </c>
      <c r="F34" s="157">
        <v>43013</v>
      </c>
      <c r="G34" s="91">
        <v>0.24258916687346313</v>
      </c>
      <c r="H34" s="157">
        <v>330387</v>
      </c>
      <c r="I34" s="213">
        <v>1.863350779434656</v>
      </c>
      <c r="J34" s="157">
        <v>111914</v>
      </c>
      <c r="K34" s="213">
        <v>0.63118415412728135</v>
      </c>
      <c r="L34" s="157">
        <v>26745</v>
      </c>
      <c r="M34" s="157">
        <v>5112</v>
      </c>
      <c r="N34" s="157">
        <v>0</v>
      </c>
      <c r="O34" s="157">
        <v>289</v>
      </c>
    </row>
    <row r="35" spans="1:15" ht="13" hidden="1" x14ac:dyDescent="0.3">
      <c r="A35" s="45" t="s">
        <v>70</v>
      </c>
      <c r="B35" s="11" t="s">
        <v>10</v>
      </c>
      <c r="C35" s="45" t="s">
        <v>71</v>
      </c>
      <c r="D35" s="157">
        <v>41145</v>
      </c>
      <c r="E35" s="157">
        <v>13022</v>
      </c>
      <c r="F35" s="157">
        <v>54167</v>
      </c>
      <c r="G35" s="91">
        <v>0.91276287409005119</v>
      </c>
      <c r="H35" s="157">
        <v>135924</v>
      </c>
      <c r="I35" s="213">
        <v>2.2904421677001889</v>
      </c>
      <c r="J35" s="157">
        <v>13075</v>
      </c>
      <c r="K35" s="213">
        <v>0.22032555944998652</v>
      </c>
      <c r="L35" s="157">
        <v>3175</v>
      </c>
      <c r="M35" s="157">
        <v>925</v>
      </c>
      <c r="N35" s="157">
        <v>3841</v>
      </c>
      <c r="O35" s="157">
        <v>3778</v>
      </c>
    </row>
    <row r="36" spans="1:15" ht="13" hidden="1" x14ac:dyDescent="0.3">
      <c r="A36" s="45" t="s">
        <v>72</v>
      </c>
      <c r="B36" s="11" t="s">
        <v>10</v>
      </c>
      <c r="C36" s="45" t="s">
        <v>73</v>
      </c>
      <c r="D36" s="157">
        <v>33045</v>
      </c>
      <c r="E36" s="157">
        <v>11552</v>
      </c>
      <c r="F36" s="157">
        <v>44597</v>
      </c>
      <c r="G36" s="91">
        <v>0.55924509373628439</v>
      </c>
      <c r="H36" s="157">
        <v>220053</v>
      </c>
      <c r="I36" s="213">
        <v>2.7594582732459716</v>
      </c>
      <c r="J36" s="157">
        <v>15470</v>
      </c>
      <c r="K36" s="213">
        <v>0.19399335381528623</v>
      </c>
      <c r="L36" s="157">
        <v>9724</v>
      </c>
      <c r="M36" s="157">
        <v>1222</v>
      </c>
      <c r="N36" s="157" t="s">
        <v>222</v>
      </c>
      <c r="O36" s="157">
        <v>698</v>
      </c>
    </row>
    <row r="37" spans="1:15" ht="13" hidden="1" x14ac:dyDescent="0.3">
      <c r="A37" s="45" t="s">
        <v>74</v>
      </c>
      <c r="B37" s="11" t="s">
        <v>10</v>
      </c>
      <c r="C37" s="45" t="s">
        <v>75</v>
      </c>
      <c r="D37" s="157">
        <v>13656</v>
      </c>
      <c r="E37" s="157">
        <v>3293</v>
      </c>
      <c r="F37" s="157">
        <v>16949</v>
      </c>
      <c r="G37" s="91">
        <v>0.79304697735354668</v>
      </c>
      <c r="H37" s="157">
        <v>114139</v>
      </c>
      <c r="I37" s="213">
        <v>5.3405858132135506</v>
      </c>
      <c r="J37" s="157">
        <v>4452</v>
      </c>
      <c r="K37" s="213">
        <v>0.20830993823694555</v>
      </c>
      <c r="L37" s="157">
        <v>1485</v>
      </c>
      <c r="M37" s="157">
        <v>54</v>
      </c>
      <c r="N37" s="157">
        <v>14</v>
      </c>
      <c r="O37" s="157">
        <v>27</v>
      </c>
    </row>
    <row r="38" spans="1:15" ht="13" hidden="1" x14ac:dyDescent="0.3">
      <c r="A38" s="45" t="s">
        <v>76</v>
      </c>
      <c r="B38" s="11" t="s">
        <v>10</v>
      </c>
      <c r="C38" s="45" t="s">
        <v>77</v>
      </c>
      <c r="D38" s="157">
        <v>22579</v>
      </c>
      <c r="E38" s="157">
        <v>5101</v>
      </c>
      <c r="F38" s="157">
        <v>27680</v>
      </c>
      <c r="G38" s="91">
        <v>0.61196966682142773</v>
      </c>
      <c r="H38" s="157">
        <v>129300</v>
      </c>
      <c r="I38" s="213">
        <v>2.8586588843934471</v>
      </c>
      <c r="J38" s="157">
        <v>27800</v>
      </c>
      <c r="K38" s="213">
        <v>0.61462271450995998</v>
      </c>
      <c r="L38" s="157">
        <v>11650</v>
      </c>
      <c r="M38" s="157">
        <v>1900</v>
      </c>
      <c r="N38" s="157">
        <v>6521</v>
      </c>
      <c r="O38" s="157">
        <v>6443</v>
      </c>
    </row>
    <row r="39" spans="1:15" ht="13" hidden="1" x14ac:dyDescent="0.3">
      <c r="A39" s="45" t="s">
        <v>78</v>
      </c>
      <c r="B39" s="11" t="s">
        <v>10</v>
      </c>
      <c r="C39" s="45" t="s">
        <v>79</v>
      </c>
      <c r="D39" s="157">
        <v>474630</v>
      </c>
      <c r="E39" s="157">
        <v>137151</v>
      </c>
      <c r="F39" s="157">
        <v>611781</v>
      </c>
      <c r="G39" s="91">
        <v>0.6167974133628803</v>
      </c>
      <c r="H39" s="157">
        <v>3243318</v>
      </c>
      <c r="I39" s="213">
        <v>3.2699121958891664</v>
      </c>
      <c r="J39" s="157">
        <v>1049235</v>
      </c>
      <c r="K39" s="213">
        <v>1.0578383997047991</v>
      </c>
      <c r="L39" s="157">
        <v>193222</v>
      </c>
      <c r="M39" s="157">
        <v>83918</v>
      </c>
      <c r="N39" s="157">
        <v>4266</v>
      </c>
      <c r="O39" s="157">
        <v>6548</v>
      </c>
    </row>
    <row r="40" spans="1:15" ht="13" hidden="1" x14ac:dyDescent="0.3">
      <c r="A40" s="45" t="s">
        <v>80</v>
      </c>
      <c r="B40" s="11" t="s">
        <v>10</v>
      </c>
      <c r="C40" s="45" t="s">
        <v>81</v>
      </c>
      <c r="D40" s="157">
        <v>24268</v>
      </c>
      <c r="E40" s="157">
        <v>3666</v>
      </c>
      <c r="F40" s="157">
        <v>27934</v>
      </c>
      <c r="G40" s="91">
        <v>0.61998401988636365</v>
      </c>
      <c r="H40" s="157">
        <v>160800</v>
      </c>
      <c r="I40" s="213">
        <v>3.5688920454545454</v>
      </c>
      <c r="J40" s="157">
        <v>31632</v>
      </c>
      <c r="K40" s="213">
        <v>0.70205965909090906</v>
      </c>
      <c r="L40" s="157">
        <v>17836</v>
      </c>
      <c r="M40" s="157">
        <v>2236</v>
      </c>
      <c r="N40" s="157">
        <v>45</v>
      </c>
      <c r="O40" s="157">
        <v>73</v>
      </c>
    </row>
    <row r="41" spans="1:15" ht="13" hidden="1" x14ac:dyDescent="0.3">
      <c r="A41" s="45" t="s">
        <v>82</v>
      </c>
      <c r="B41" s="11" t="s">
        <v>10</v>
      </c>
      <c r="C41" s="45" t="s">
        <v>83</v>
      </c>
      <c r="D41" s="157">
        <v>84601</v>
      </c>
      <c r="E41" s="157">
        <v>16582</v>
      </c>
      <c r="F41" s="157">
        <v>101183</v>
      </c>
      <c r="G41" s="91">
        <v>0.47324013488674471</v>
      </c>
      <c r="H41" s="157">
        <v>909160</v>
      </c>
      <c r="I41" s="213">
        <v>4.2522064085234952</v>
      </c>
      <c r="J41" s="157">
        <v>272400</v>
      </c>
      <c r="K41" s="213">
        <v>1.2740343016430553</v>
      </c>
      <c r="L41" s="157">
        <v>36130</v>
      </c>
      <c r="M41" s="157">
        <v>6922</v>
      </c>
      <c r="N41" s="157">
        <v>1762</v>
      </c>
      <c r="O41" s="157">
        <v>2101</v>
      </c>
    </row>
    <row r="42" spans="1:15" ht="13" x14ac:dyDescent="0.3">
      <c r="A42" s="45" t="s">
        <v>84</v>
      </c>
      <c r="B42" s="11" t="s">
        <v>10</v>
      </c>
      <c r="C42" s="45" t="s">
        <v>85</v>
      </c>
      <c r="D42" s="157">
        <v>35348</v>
      </c>
      <c r="E42" s="157">
        <v>10331</v>
      </c>
      <c r="F42" s="157">
        <v>45679</v>
      </c>
      <c r="G42" s="91">
        <v>0.23554982596364574</v>
      </c>
      <c r="H42" s="157">
        <v>362800</v>
      </c>
      <c r="I42" s="213">
        <v>1.8708263503931932</v>
      </c>
      <c r="J42" s="157">
        <v>39095</v>
      </c>
      <c r="K42" s="213">
        <v>0.20159855614283873</v>
      </c>
      <c r="L42" s="157">
        <v>13378</v>
      </c>
      <c r="M42" s="157">
        <v>935</v>
      </c>
      <c r="N42" s="157">
        <v>541</v>
      </c>
      <c r="O42" s="157">
        <v>221</v>
      </c>
    </row>
    <row r="43" spans="1:15" ht="13" hidden="1" x14ac:dyDescent="0.3">
      <c r="A43" s="45" t="s">
        <v>86</v>
      </c>
      <c r="B43" s="11" t="s">
        <v>10</v>
      </c>
      <c r="C43" s="45" t="s">
        <v>87</v>
      </c>
      <c r="D43" s="157">
        <v>16891</v>
      </c>
      <c r="E43" s="157">
        <v>5289</v>
      </c>
      <c r="F43" s="157">
        <v>22180</v>
      </c>
      <c r="G43" s="91">
        <v>0.26616745268867531</v>
      </c>
      <c r="H43" s="157">
        <v>259475</v>
      </c>
      <c r="I43" s="213">
        <v>3.113787186041209</v>
      </c>
      <c r="J43" s="157">
        <v>28195</v>
      </c>
      <c r="K43" s="213">
        <v>0.33834947378526598</v>
      </c>
      <c r="L43" s="157">
        <v>13692</v>
      </c>
      <c r="M43" s="157">
        <v>570</v>
      </c>
      <c r="N43" s="157">
        <v>20</v>
      </c>
      <c r="O43" s="157">
        <v>412</v>
      </c>
    </row>
    <row r="44" spans="1:15" ht="13" hidden="1" x14ac:dyDescent="0.3">
      <c r="A44" s="45" t="s">
        <v>88</v>
      </c>
      <c r="B44" s="11" t="s">
        <v>10</v>
      </c>
      <c r="C44" s="45" t="s">
        <v>89</v>
      </c>
      <c r="D44" s="157">
        <v>13377</v>
      </c>
      <c r="E44" s="157">
        <v>4991</v>
      </c>
      <c r="F44" s="157">
        <v>18368</v>
      </c>
      <c r="G44" s="91">
        <v>0.33054995680967464</v>
      </c>
      <c r="H44" s="157">
        <v>154829</v>
      </c>
      <c r="I44" s="213">
        <v>2.786297869277282</v>
      </c>
      <c r="J44" s="157">
        <v>37725</v>
      </c>
      <c r="K44" s="213">
        <v>0.67889792686438233</v>
      </c>
      <c r="L44" s="157">
        <v>3415</v>
      </c>
      <c r="M44" s="157">
        <v>1537</v>
      </c>
      <c r="N44" s="157">
        <v>27</v>
      </c>
      <c r="O44" s="157">
        <v>98</v>
      </c>
    </row>
    <row r="45" spans="1:15" ht="13" hidden="1" x14ac:dyDescent="0.3">
      <c r="A45" s="45" t="s">
        <v>90</v>
      </c>
      <c r="B45" s="11" t="s">
        <v>10</v>
      </c>
      <c r="C45" s="45" t="s">
        <v>91</v>
      </c>
      <c r="D45" s="157">
        <v>23613</v>
      </c>
      <c r="E45" s="157">
        <v>6936</v>
      </c>
      <c r="F45" s="157">
        <v>30549</v>
      </c>
      <c r="G45" s="91">
        <v>0.77947030006123696</v>
      </c>
      <c r="H45" s="157">
        <v>116692</v>
      </c>
      <c r="I45" s="213">
        <v>2.9774443764033478</v>
      </c>
      <c r="J45" s="157">
        <v>11375</v>
      </c>
      <c r="K45" s="213">
        <v>0.29023780363339458</v>
      </c>
      <c r="L45" s="157">
        <v>325</v>
      </c>
      <c r="M45" s="157">
        <v>112</v>
      </c>
      <c r="N45" s="157">
        <v>27</v>
      </c>
      <c r="O45" s="157">
        <v>131</v>
      </c>
    </row>
    <row r="46" spans="1:15" ht="13" x14ac:dyDescent="0.3">
      <c r="A46" s="45" t="s">
        <v>92</v>
      </c>
      <c r="B46" s="11" t="s">
        <v>10</v>
      </c>
      <c r="C46" s="45" t="s">
        <v>93</v>
      </c>
      <c r="D46" s="157">
        <v>52171</v>
      </c>
      <c r="E46" s="157">
        <v>16103</v>
      </c>
      <c r="F46" s="157">
        <v>68274</v>
      </c>
      <c r="G46" s="91">
        <v>0.40359889573961211</v>
      </c>
      <c r="H46" s="157">
        <v>480883</v>
      </c>
      <c r="I46" s="213">
        <v>2.8427197436791731</v>
      </c>
      <c r="J46" s="157">
        <v>81870</v>
      </c>
      <c r="K46" s="213">
        <v>0.48397108114658643</v>
      </c>
      <c r="L46" s="157">
        <v>12423</v>
      </c>
      <c r="M46" s="157">
        <v>2271</v>
      </c>
      <c r="N46" s="157">
        <v>165</v>
      </c>
      <c r="O46" s="157">
        <v>15</v>
      </c>
    </row>
    <row r="47" spans="1:15" ht="13" hidden="1" x14ac:dyDescent="0.3">
      <c r="A47" s="45" t="s">
        <v>94</v>
      </c>
      <c r="B47" s="11" t="s">
        <v>10</v>
      </c>
      <c r="C47" s="45" t="s">
        <v>95</v>
      </c>
      <c r="D47" s="157">
        <v>5894</v>
      </c>
      <c r="E47" s="157">
        <v>848</v>
      </c>
      <c r="F47" s="157">
        <v>6742</v>
      </c>
      <c r="G47" s="91">
        <v>0.32723389797602292</v>
      </c>
      <c r="H47" s="157">
        <v>82437</v>
      </c>
      <c r="I47" s="213">
        <v>4.0012134155220114</v>
      </c>
      <c r="J47" s="157">
        <v>8676</v>
      </c>
      <c r="K47" s="213">
        <v>0.42110372275882152</v>
      </c>
      <c r="L47" s="157">
        <v>1560</v>
      </c>
      <c r="M47" s="157">
        <v>312</v>
      </c>
      <c r="N47" s="157">
        <v>495</v>
      </c>
      <c r="O47" s="157">
        <v>852</v>
      </c>
    </row>
    <row r="48" spans="1:15" ht="13" hidden="1" x14ac:dyDescent="0.3">
      <c r="A48" s="45" t="s">
        <v>96</v>
      </c>
      <c r="B48" s="11" t="s">
        <v>10</v>
      </c>
      <c r="C48" s="45" t="s">
        <v>97</v>
      </c>
      <c r="D48" s="157">
        <v>85379</v>
      </c>
      <c r="E48" s="157">
        <v>25852</v>
      </c>
      <c r="F48" s="157">
        <v>111231</v>
      </c>
      <c r="G48" s="91">
        <v>0.78029463346194317</v>
      </c>
      <c r="H48" s="157">
        <v>509254</v>
      </c>
      <c r="I48" s="213">
        <v>3.5724587863907402</v>
      </c>
      <c r="J48" s="157">
        <v>100757</v>
      </c>
      <c r="K48" s="213">
        <v>0.70681866011925643</v>
      </c>
      <c r="L48" s="157">
        <v>27706</v>
      </c>
      <c r="M48" s="157">
        <v>7532</v>
      </c>
      <c r="N48" s="157">
        <v>707</v>
      </c>
      <c r="O48" s="157">
        <v>656</v>
      </c>
    </row>
    <row r="49" spans="1:15" ht="13" hidden="1" x14ac:dyDescent="0.3">
      <c r="A49" s="45" t="s">
        <v>98</v>
      </c>
      <c r="B49" s="11" t="s">
        <v>10</v>
      </c>
      <c r="C49" s="45" t="s">
        <v>99</v>
      </c>
      <c r="D49" s="157">
        <v>34335</v>
      </c>
      <c r="E49" s="157">
        <v>11172</v>
      </c>
      <c r="F49" s="157">
        <v>45507</v>
      </c>
      <c r="G49" s="91">
        <v>0.33957913588538169</v>
      </c>
      <c r="H49" s="157">
        <v>174314</v>
      </c>
      <c r="I49" s="213">
        <v>1.3007536750988733</v>
      </c>
      <c r="J49" s="157">
        <v>38161</v>
      </c>
      <c r="K49" s="213">
        <v>0.28476233116931571</v>
      </c>
      <c r="L49" s="157">
        <v>15600</v>
      </c>
      <c r="M49" s="157">
        <v>10400</v>
      </c>
      <c r="N49" s="157">
        <v>14</v>
      </c>
      <c r="O49" s="157">
        <v>294</v>
      </c>
    </row>
    <row r="50" spans="1:15" ht="13" x14ac:dyDescent="0.3">
      <c r="A50" s="45" t="s">
        <v>100</v>
      </c>
      <c r="B50" s="11" t="s">
        <v>10</v>
      </c>
      <c r="C50" s="45" t="s">
        <v>101</v>
      </c>
      <c r="D50" s="157">
        <v>38053</v>
      </c>
      <c r="E50" s="157">
        <v>16391</v>
      </c>
      <c r="F50" s="157">
        <v>54444</v>
      </c>
      <c r="G50" s="91">
        <v>0.59015327248682981</v>
      </c>
      <c r="H50" s="157">
        <v>404147</v>
      </c>
      <c r="I50" s="213">
        <v>4.3808073362672619</v>
      </c>
      <c r="J50" s="157">
        <v>68952</v>
      </c>
      <c r="K50" s="213">
        <v>0.74741474624406534</v>
      </c>
      <c r="L50" s="157">
        <v>28132</v>
      </c>
      <c r="M50" s="157">
        <v>12168</v>
      </c>
      <c r="N50" s="157">
        <v>354</v>
      </c>
      <c r="O50" s="157">
        <v>135</v>
      </c>
    </row>
    <row r="51" spans="1:15" ht="13" x14ac:dyDescent="0.3">
      <c r="A51" s="45" t="s">
        <v>102</v>
      </c>
      <c r="B51" s="11" t="s">
        <v>10</v>
      </c>
      <c r="C51" s="45" t="s">
        <v>103</v>
      </c>
      <c r="D51" s="157">
        <v>57508</v>
      </c>
      <c r="E51" s="157">
        <v>21553</v>
      </c>
      <c r="F51" s="157">
        <v>79061</v>
      </c>
      <c r="G51" s="91">
        <v>0.57015418343357416</v>
      </c>
      <c r="H51" s="157">
        <v>341569</v>
      </c>
      <c r="I51" s="213">
        <v>2.4632498233164584</v>
      </c>
      <c r="J51" s="157">
        <v>92414</v>
      </c>
      <c r="K51" s="213">
        <v>0.66645031947268973</v>
      </c>
      <c r="L51" s="157">
        <v>14491</v>
      </c>
      <c r="M51" s="157">
        <v>1178</v>
      </c>
      <c r="N51" s="157">
        <v>558</v>
      </c>
      <c r="O51" s="157">
        <v>68</v>
      </c>
    </row>
    <row r="52" spans="1:15" ht="13" hidden="1" x14ac:dyDescent="0.3">
      <c r="A52" s="45" t="s">
        <v>104</v>
      </c>
      <c r="B52" s="11" t="s">
        <v>10</v>
      </c>
      <c r="C52" s="45" t="s">
        <v>105</v>
      </c>
      <c r="D52" s="157">
        <v>14997</v>
      </c>
      <c r="E52" s="157">
        <v>2988</v>
      </c>
      <c r="F52" s="157">
        <v>17985</v>
      </c>
      <c r="G52" s="91">
        <v>0.2652381022608285</v>
      </c>
      <c r="H52" s="157">
        <v>99772</v>
      </c>
      <c r="I52" s="213">
        <v>1.4714115061866768</v>
      </c>
      <c r="J52" s="157">
        <v>45707</v>
      </c>
      <c r="K52" s="213">
        <v>0.67407494801421686</v>
      </c>
      <c r="L52" s="157">
        <v>2009</v>
      </c>
      <c r="M52" s="157">
        <v>100</v>
      </c>
      <c r="N52" s="157">
        <v>1600</v>
      </c>
      <c r="O52" s="157">
        <v>1320</v>
      </c>
    </row>
    <row r="53" spans="1:15" ht="13" hidden="1" x14ac:dyDescent="0.3">
      <c r="A53" s="45" t="s">
        <v>106</v>
      </c>
      <c r="B53" s="11" t="s">
        <v>10</v>
      </c>
      <c r="C53" s="45" t="s">
        <v>107</v>
      </c>
      <c r="D53" s="157">
        <v>27669</v>
      </c>
      <c r="E53" s="157">
        <v>5573</v>
      </c>
      <c r="F53" s="157">
        <v>33242</v>
      </c>
      <c r="G53" s="91">
        <v>0.51687839161600302</v>
      </c>
      <c r="H53" s="157">
        <v>115071</v>
      </c>
      <c r="I53" s="213">
        <v>1.7892339029434174</v>
      </c>
      <c r="J53" s="157">
        <v>42531</v>
      </c>
      <c r="K53" s="213">
        <v>0.6613126428560322</v>
      </c>
      <c r="L53" s="157">
        <v>4940</v>
      </c>
      <c r="M53" s="157">
        <v>2496</v>
      </c>
      <c r="N53" s="157">
        <v>22</v>
      </c>
      <c r="O53" s="157">
        <v>160</v>
      </c>
    </row>
    <row r="54" spans="1:15" ht="13" hidden="1" x14ac:dyDescent="0.3">
      <c r="A54" s="45" t="s">
        <v>108</v>
      </c>
      <c r="B54" s="11" t="s">
        <v>10</v>
      </c>
      <c r="C54" s="45" t="s">
        <v>109</v>
      </c>
      <c r="D54" s="157">
        <v>5404</v>
      </c>
      <c r="E54" s="157">
        <v>1472</v>
      </c>
      <c r="F54" s="157">
        <v>6876</v>
      </c>
      <c r="G54" s="91">
        <v>0.18982414488032465</v>
      </c>
      <c r="H54" s="157">
        <v>105831</v>
      </c>
      <c r="I54" s="213">
        <v>2.9216519890677195</v>
      </c>
      <c r="J54" s="157">
        <v>9164</v>
      </c>
      <c r="K54" s="213">
        <v>0.25298843276371369</v>
      </c>
      <c r="L54" s="157">
        <v>4784</v>
      </c>
      <c r="M54" s="157">
        <v>694</v>
      </c>
      <c r="N54" s="157">
        <v>0</v>
      </c>
      <c r="O54" s="157">
        <v>49</v>
      </c>
    </row>
    <row r="55" spans="1:15" ht="13" hidden="1" x14ac:dyDescent="0.3">
      <c r="A55" s="45" t="s">
        <v>110</v>
      </c>
      <c r="B55" s="11" t="s">
        <v>10</v>
      </c>
      <c r="C55" s="45" t="s">
        <v>111</v>
      </c>
      <c r="D55" s="157">
        <v>15867</v>
      </c>
      <c r="E55" s="157">
        <v>5061</v>
      </c>
      <c r="F55" s="157">
        <v>20928</v>
      </c>
      <c r="G55" s="91">
        <v>0.34527816274005146</v>
      </c>
      <c r="H55" s="157">
        <v>152245</v>
      </c>
      <c r="I55" s="213"/>
      <c r="J55" s="157">
        <v>22880</v>
      </c>
      <c r="K55" s="213"/>
      <c r="L55" s="157">
        <v>5772</v>
      </c>
      <c r="M55" s="157">
        <v>2808</v>
      </c>
      <c r="N55" s="157">
        <v>59</v>
      </c>
      <c r="O55" s="157">
        <v>21</v>
      </c>
    </row>
    <row r="56" spans="1:15" ht="13" hidden="1" x14ac:dyDescent="0.3">
      <c r="A56" s="45" t="s">
        <v>112</v>
      </c>
      <c r="B56" s="11" t="s">
        <v>10</v>
      </c>
      <c r="C56" s="45" t="s">
        <v>113</v>
      </c>
      <c r="D56" s="157">
        <v>16773</v>
      </c>
      <c r="E56" s="157">
        <v>3685</v>
      </c>
      <c r="F56" s="157">
        <v>20458</v>
      </c>
      <c r="G56" s="91">
        <v>0.61583383503913303</v>
      </c>
      <c r="H56" s="157">
        <v>239768</v>
      </c>
      <c r="I56" s="213">
        <v>7.2175797712221552</v>
      </c>
      <c r="J56" s="157">
        <v>12973</v>
      </c>
      <c r="K56" s="213">
        <v>0.39051776038531005</v>
      </c>
      <c r="L56" s="157">
        <v>4683</v>
      </c>
      <c r="M56" s="157">
        <v>273</v>
      </c>
      <c r="N56" s="157">
        <v>2232</v>
      </c>
      <c r="O56" s="157">
        <v>474</v>
      </c>
    </row>
    <row r="57" spans="1:15" ht="13" hidden="1" x14ac:dyDescent="0.3">
      <c r="A57" s="45" t="s">
        <v>114</v>
      </c>
      <c r="B57" s="11" t="s">
        <v>10</v>
      </c>
      <c r="C57" s="45" t="s">
        <v>115</v>
      </c>
      <c r="D57" s="157">
        <v>53738</v>
      </c>
      <c r="E57" s="157">
        <v>22584</v>
      </c>
      <c r="F57" s="157">
        <v>76322</v>
      </c>
      <c r="G57" s="91">
        <v>0.36079399070620549</v>
      </c>
      <c r="H57" s="157">
        <v>548566</v>
      </c>
      <c r="I57" s="213">
        <v>2.5932144899994798</v>
      </c>
      <c r="J57" s="157">
        <v>76241</v>
      </c>
      <c r="K57" s="213">
        <v>0.36041108258997157</v>
      </c>
      <c r="L57" s="157">
        <v>30770</v>
      </c>
      <c r="M57" s="157">
        <v>2422</v>
      </c>
      <c r="N57" s="157" t="s">
        <v>222</v>
      </c>
      <c r="O57" s="157" t="s">
        <v>222</v>
      </c>
    </row>
    <row r="58" spans="1:15" ht="13" x14ac:dyDescent="0.3">
      <c r="A58" s="45" t="s">
        <v>116</v>
      </c>
      <c r="B58" s="11" t="s">
        <v>10</v>
      </c>
      <c r="C58" s="45" t="s">
        <v>117</v>
      </c>
      <c r="D58" s="157">
        <v>43778</v>
      </c>
      <c r="E58" s="157">
        <v>17696</v>
      </c>
      <c r="F58" s="157">
        <v>61474</v>
      </c>
      <c r="G58" s="91">
        <v>0.68786715751546956</v>
      </c>
      <c r="H58" s="157">
        <v>381199</v>
      </c>
      <c r="I58" s="213">
        <v>4.2654499882509596</v>
      </c>
      <c r="J58" s="157">
        <v>36413</v>
      </c>
      <c r="K58" s="213">
        <v>0.40744553480513379</v>
      </c>
      <c r="L58" s="157">
        <v>17348</v>
      </c>
      <c r="M58" s="157">
        <v>1602</v>
      </c>
      <c r="N58" s="157">
        <v>84</v>
      </c>
      <c r="O58" s="157">
        <v>160</v>
      </c>
    </row>
    <row r="59" spans="1:15" ht="13" hidden="1" x14ac:dyDescent="0.3">
      <c r="A59" s="45" t="s">
        <v>118</v>
      </c>
      <c r="B59" s="11" t="s">
        <v>10</v>
      </c>
      <c r="C59" s="45" t="s">
        <v>119</v>
      </c>
      <c r="D59" s="157">
        <v>286670</v>
      </c>
      <c r="E59" s="157">
        <v>73356</v>
      </c>
      <c r="F59" s="157">
        <v>360026</v>
      </c>
      <c r="G59" s="91">
        <v>0.37323245726796983</v>
      </c>
      <c r="H59" s="157">
        <v>3758990</v>
      </c>
      <c r="I59" s="213">
        <v>3.8968770992809576</v>
      </c>
      <c r="J59" s="157">
        <v>434304</v>
      </c>
      <c r="K59" s="213">
        <v>0.45023511946722838</v>
      </c>
      <c r="L59" s="157">
        <v>126516</v>
      </c>
      <c r="M59" s="157">
        <v>26936</v>
      </c>
      <c r="N59" s="157">
        <v>2086</v>
      </c>
      <c r="O59" s="157">
        <v>16625</v>
      </c>
    </row>
    <row r="60" spans="1:15" ht="13" hidden="1" x14ac:dyDescent="0.3">
      <c r="A60" s="45" t="s">
        <v>120</v>
      </c>
      <c r="B60" s="11" t="s">
        <v>10</v>
      </c>
      <c r="C60" s="45" t="s">
        <v>121</v>
      </c>
      <c r="D60" s="157">
        <v>7126</v>
      </c>
      <c r="E60" s="157">
        <v>3038</v>
      </c>
      <c r="F60" s="157">
        <v>10164</v>
      </c>
      <c r="G60" s="91">
        <v>0.49694421356280255</v>
      </c>
      <c r="H60" s="157">
        <v>60126</v>
      </c>
      <c r="I60" s="213">
        <v>2.9397154451669683</v>
      </c>
      <c r="J60" s="157">
        <v>15373</v>
      </c>
      <c r="K60" s="213">
        <v>0.75162567838458905</v>
      </c>
      <c r="L60" s="157">
        <v>8231</v>
      </c>
      <c r="M60" s="157">
        <v>1972</v>
      </c>
      <c r="N60" s="157">
        <v>132</v>
      </c>
      <c r="O60" s="157">
        <v>186</v>
      </c>
    </row>
    <row r="61" spans="1:15" ht="13" hidden="1" x14ac:dyDescent="0.3">
      <c r="A61" s="45" t="s">
        <v>122</v>
      </c>
      <c r="B61" s="11" t="s">
        <v>10</v>
      </c>
      <c r="C61" s="45" t="s">
        <v>123</v>
      </c>
      <c r="D61" s="157">
        <v>31103</v>
      </c>
      <c r="E61" s="157">
        <v>9324</v>
      </c>
      <c r="F61" s="157">
        <v>40427</v>
      </c>
      <c r="G61" s="91">
        <v>0.32315489084819465</v>
      </c>
      <c r="H61" s="157">
        <v>290049</v>
      </c>
      <c r="I61" s="213">
        <v>2.3185186369413513</v>
      </c>
      <c r="J61" s="157">
        <v>56926</v>
      </c>
      <c r="K61" s="213">
        <v>0.45504032741544831</v>
      </c>
      <c r="L61" s="157">
        <v>17112</v>
      </c>
      <c r="M61" s="157">
        <v>2465</v>
      </c>
      <c r="N61" s="157">
        <v>10688</v>
      </c>
      <c r="O61" s="157">
        <v>10737</v>
      </c>
    </row>
    <row r="62" spans="1:15" ht="13" hidden="1" x14ac:dyDescent="0.3">
      <c r="A62" s="45" t="s">
        <v>124</v>
      </c>
      <c r="B62" s="11" t="s">
        <v>10</v>
      </c>
      <c r="C62" s="45" t="s">
        <v>125</v>
      </c>
      <c r="D62" s="157">
        <v>40694</v>
      </c>
      <c r="E62" s="157">
        <v>13396</v>
      </c>
      <c r="F62" s="157">
        <v>54090</v>
      </c>
      <c r="G62" s="91">
        <v>0.66452080543508973</v>
      </c>
      <c r="H62" s="157">
        <v>231840</v>
      </c>
      <c r="I62" s="213">
        <v>2.8482622209663746</v>
      </c>
      <c r="J62" s="157">
        <v>30648</v>
      </c>
      <c r="K62" s="213">
        <v>0.37652493335135201</v>
      </c>
      <c r="L62" s="157">
        <v>7153</v>
      </c>
      <c r="M62" s="157">
        <v>2617</v>
      </c>
      <c r="N62" s="157">
        <v>269</v>
      </c>
      <c r="O62" s="157">
        <v>196</v>
      </c>
    </row>
    <row r="63" spans="1:15" ht="13" hidden="1" x14ac:dyDescent="0.3">
      <c r="A63" s="161" t="s">
        <v>126</v>
      </c>
      <c r="B63" s="16" t="s">
        <v>127</v>
      </c>
      <c r="C63" s="161" t="s">
        <v>128</v>
      </c>
      <c r="D63" s="17">
        <v>22918</v>
      </c>
      <c r="E63" s="17">
        <v>6136</v>
      </c>
      <c r="F63" s="17">
        <v>29054</v>
      </c>
      <c r="G63" s="95">
        <v>0.37087056420730152</v>
      </c>
      <c r="H63" s="17">
        <v>150000</v>
      </c>
      <c r="I63" s="214">
        <v>1.9147306612203217</v>
      </c>
      <c r="J63" s="17">
        <v>45000</v>
      </c>
      <c r="K63" s="214">
        <v>0.57441919836609645</v>
      </c>
      <c r="L63" s="17">
        <v>0</v>
      </c>
      <c r="M63" s="17">
        <v>0</v>
      </c>
      <c r="N63" s="17">
        <v>2137</v>
      </c>
      <c r="O63" s="17">
        <v>1933</v>
      </c>
    </row>
    <row r="64" spans="1:15" ht="13" hidden="1" x14ac:dyDescent="0.3">
      <c r="A64" s="161" t="s">
        <v>129</v>
      </c>
      <c r="B64" s="16" t="s">
        <v>127</v>
      </c>
      <c r="C64" s="161" t="s">
        <v>130</v>
      </c>
      <c r="D64" s="17">
        <v>28959</v>
      </c>
      <c r="E64" s="17">
        <v>6657</v>
      </c>
      <c r="F64" s="17">
        <v>35616</v>
      </c>
      <c r="G64" s="95">
        <v>0.69562500000000005</v>
      </c>
      <c r="H64" s="17">
        <v>102344</v>
      </c>
      <c r="I64" s="214">
        <v>1.9989062500000001</v>
      </c>
      <c r="J64" s="17">
        <v>40178</v>
      </c>
      <c r="K64" s="214">
        <v>0.78472656249999995</v>
      </c>
      <c r="L64" s="17">
        <v>8929</v>
      </c>
      <c r="M64" s="17">
        <v>881</v>
      </c>
      <c r="N64" s="17">
        <v>0</v>
      </c>
      <c r="O64" s="17">
        <v>0</v>
      </c>
    </row>
    <row r="65" spans="1:15" ht="13" hidden="1" x14ac:dyDescent="0.3">
      <c r="A65" s="161" t="s">
        <v>131</v>
      </c>
      <c r="B65" s="16" t="s">
        <v>127</v>
      </c>
      <c r="C65" s="161" t="s">
        <v>132</v>
      </c>
      <c r="D65" s="17">
        <v>54762</v>
      </c>
      <c r="E65" s="17">
        <v>13731</v>
      </c>
      <c r="F65" s="17">
        <v>68493</v>
      </c>
      <c r="G65" s="95">
        <v>0.45701608060318943</v>
      </c>
      <c r="H65" s="17">
        <v>432076</v>
      </c>
      <c r="I65" s="214">
        <v>2.8830052712350702</v>
      </c>
      <c r="J65" s="17">
        <v>19864</v>
      </c>
      <c r="K65" s="214">
        <v>0.13254153599786481</v>
      </c>
      <c r="L65" s="17">
        <v>8684</v>
      </c>
      <c r="M65" s="17">
        <v>1560</v>
      </c>
      <c r="N65" s="17">
        <v>19459</v>
      </c>
      <c r="O65" s="17">
        <v>19654</v>
      </c>
    </row>
    <row r="66" spans="1:15" ht="13" hidden="1" x14ac:dyDescent="0.3">
      <c r="A66" s="161" t="s">
        <v>133</v>
      </c>
      <c r="B66" s="16" t="s">
        <v>127</v>
      </c>
      <c r="C66" s="161" t="s">
        <v>134</v>
      </c>
      <c r="D66" s="17">
        <v>11950</v>
      </c>
      <c r="E66" s="17">
        <v>3644</v>
      </c>
      <c r="F66" s="17">
        <v>15594</v>
      </c>
      <c r="G66" s="95">
        <v>0.23052701603961859</v>
      </c>
      <c r="H66" s="17">
        <v>116223</v>
      </c>
      <c r="I66" s="214">
        <v>1.7181314213910859</v>
      </c>
      <c r="J66" s="17">
        <v>16865</v>
      </c>
      <c r="K66" s="214">
        <v>0.24931628353906424</v>
      </c>
      <c r="L66" s="17">
        <v>3879</v>
      </c>
      <c r="M66" s="17">
        <v>831</v>
      </c>
      <c r="N66" s="17">
        <v>143</v>
      </c>
      <c r="O66" s="17">
        <v>312</v>
      </c>
    </row>
    <row r="67" spans="1:15" ht="13" hidden="1" x14ac:dyDescent="0.3">
      <c r="A67" s="161" t="s">
        <v>135</v>
      </c>
      <c r="B67" s="16" t="s">
        <v>127</v>
      </c>
      <c r="C67" s="161" t="s">
        <v>136</v>
      </c>
      <c r="D67" s="17">
        <v>56574</v>
      </c>
      <c r="E67" s="17">
        <v>11042</v>
      </c>
      <c r="F67" s="17">
        <v>67616</v>
      </c>
      <c r="G67" s="95">
        <v>0.36210377494899082</v>
      </c>
      <c r="H67" s="17">
        <v>680816</v>
      </c>
      <c r="I67" s="214">
        <v>3.6459720132168734</v>
      </c>
      <c r="J67" s="17">
        <v>171093</v>
      </c>
      <c r="K67" s="214">
        <v>0.91625386250809993</v>
      </c>
      <c r="L67" s="17">
        <v>43702</v>
      </c>
      <c r="M67" s="17">
        <v>10990</v>
      </c>
      <c r="N67" s="17">
        <v>453</v>
      </c>
      <c r="O67" s="17">
        <v>416</v>
      </c>
    </row>
    <row r="68" spans="1:15" ht="13" hidden="1" x14ac:dyDescent="0.3">
      <c r="A68" s="161" t="s">
        <v>137</v>
      </c>
      <c r="B68" s="16" t="s">
        <v>127</v>
      </c>
      <c r="C68" s="161" t="s">
        <v>138</v>
      </c>
      <c r="D68" s="17">
        <v>42993</v>
      </c>
      <c r="E68" s="17">
        <v>15569</v>
      </c>
      <c r="F68" s="17">
        <v>58562</v>
      </c>
      <c r="G68" s="95">
        <v>0.53524782700094142</v>
      </c>
      <c r="H68" s="17">
        <v>360881</v>
      </c>
      <c r="I68" s="214">
        <v>3.2983977845006445</v>
      </c>
      <c r="J68" s="17">
        <v>84371</v>
      </c>
      <c r="K68" s="214">
        <v>0.77113818537441392</v>
      </c>
      <c r="L68" s="17">
        <v>6023</v>
      </c>
      <c r="M68" s="17">
        <v>1304</v>
      </c>
      <c r="N68" s="17">
        <v>754</v>
      </c>
      <c r="O68" s="17">
        <v>972</v>
      </c>
    </row>
    <row r="69" spans="1:15" ht="13" hidden="1" x14ac:dyDescent="0.3">
      <c r="A69" s="161" t="s">
        <v>139</v>
      </c>
      <c r="B69" s="16" t="s">
        <v>127</v>
      </c>
      <c r="C69" s="161" t="s">
        <v>140</v>
      </c>
      <c r="D69" s="17">
        <v>43045</v>
      </c>
      <c r="E69" s="17">
        <v>5031</v>
      </c>
      <c r="F69" s="17">
        <v>48076</v>
      </c>
      <c r="G69" s="95">
        <v>0.53685609317595562</v>
      </c>
      <c r="H69" s="17">
        <v>445316</v>
      </c>
      <c r="I69" s="214">
        <v>4.9727641232370381</v>
      </c>
      <c r="J69" s="17">
        <v>123200</v>
      </c>
      <c r="K69" s="214">
        <v>1.3757523645743766</v>
      </c>
      <c r="L69" s="17">
        <v>26751</v>
      </c>
      <c r="M69" s="17">
        <v>2611</v>
      </c>
      <c r="N69" s="17">
        <v>16773</v>
      </c>
      <c r="O69" s="17">
        <v>16459</v>
      </c>
    </row>
    <row r="70" spans="1:15" ht="13" hidden="1" x14ac:dyDescent="0.3">
      <c r="A70" s="161" t="s">
        <v>141</v>
      </c>
      <c r="B70" s="16" t="s">
        <v>127</v>
      </c>
      <c r="C70" s="161" t="s">
        <v>142</v>
      </c>
      <c r="D70" s="17">
        <v>27781</v>
      </c>
      <c r="E70" s="17">
        <v>7069</v>
      </c>
      <c r="F70" s="17">
        <v>34850</v>
      </c>
      <c r="G70" s="95">
        <v>0.73961671512553318</v>
      </c>
      <c r="H70" s="17">
        <v>271004</v>
      </c>
      <c r="I70" s="214">
        <v>5.7514802945733141</v>
      </c>
      <c r="J70" s="17">
        <v>97446</v>
      </c>
      <c r="K70" s="214">
        <v>2.0680829389418283</v>
      </c>
      <c r="L70" s="17">
        <v>2338</v>
      </c>
      <c r="M70" s="17">
        <v>326</v>
      </c>
      <c r="N70" s="17">
        <v>24</v>
      </c>
      <c r="O70" s="17">
        <v>309</v>
      </c>
    </row>
    <row r="71" spans="1:15" ht="13" hidden="1" x14ac:dyDescent="0.3">
      <c r="A71" s="161" t="s">
        <v>143</v>
      </c>
      <c r="B71" s="16" t="s">
        <v>127</v>
      </c>
      <c r="C71" s="161" t="s">
        <v>144</v>
      </c>
      <c r="D71" s="17">
        <v>48368</v>
      </c>
      <c r="E71" s="17">
        <v>14202</v>
      </c>
      <c r="F71" s="17">
        <v>62570</v>
      </c>
      <c r="G71" s="95">
        <v>0.69006209125097884</v>
      </c>
      <c r="H71" s="17">
        <v>441638</v>
      </c>
      <c r="I71" s="214">
        <v>4.8706671225171769</v>
      </c>
      <c r="J71" s="17">
        <v>139680</v>
      </c>
      <c r="K71" s="214">
        <v>1.5404806281914132</v>
      </c>
      <c r="L71" s="17">
        <v>70562</v>
      </c>
      <c r="M71" s="17">
        <v>4455</v>
      </c>
      <c r="N71" s="17">
        <v>0</v>
      </c>
      <c r="O71" s="17">
        <v>68</v>
      </c>
    </row>
    <row r="72" spans="1:15" ht="13" hidden="1" x14ac:dyDescent="0.3">
      <c r="A72" s="161" t="s">
        <v>145</v>
      </c>
      <c r="B72" s="16" t="s">
        <v>127</v>
      </c>
      <c r="C72" s="161" t="s">
        <v>146</v>
      </c>
      <c r="D72" s="17">
        <v>49467</v>
      </c>
      <c r="E72" s="17">
        <v>22645</v>
      </c>
      <c r="F72" s="17">
        <v>72112</v>
      </c>
      <c r="G72" s="95">
        <v>0.42604780867078662</v>
      </c>
      <c r="H72" s="17">
        <v>404862</v>
      </c>
      <c r="I72" s="214">
        <v>2.3919814720722212</v>
      </c>
      <c r="J72" s="17">
        <v>211005</v>
      </c>
      <c r="K72" s="214">
        <v>1.2466471304162876</v>
      </c>
      <c r="L72" s="17">
        <v>24926</v>
      </c>
      <c r="M72" s="17">
        <v>17044</v>
      </c>
      <c r="N72" s="17">
        <v>448</v>
      </c>
      <c r="O72" s="17">
        <v>633</v>
      </c>
    </row>
    <row r="73" spans="1:15" ht="13" hidden="1" x14ac:dyDescent="0.3">
      <c r="A73" s="161" t="s">
        <v>147</v>
      </c>
      <c r="B73" s="16" t="s">
        <v>127</v>
      </c>
      <c r="C73" s="161" t="s">
        <v>148</v>
      </c>
      <c r="D73" s="17">
        <v>18705</v>
      </c>
      <c r="E73" s="17">
        <v>5946</v>
      </c>
      <c r="F73" s="17">
        <v>24651</v>
      </c>
      <c r="G73" s="95">
        <v>0.5411261112940402</v>
      </c>
      <c r="H73" s="17">
        <v>248582</v>
      </c>
      <c r="I73" s="214">
        <v>5.456744594446274</v>
      </c>
      <c r="J73" s="17">
        <v>16384</v>
      </c>
      <c r="K73" s="214">
        <v>0.3596531665020305</v>
      </c>
      <c r="L73" s="17">
        <v>5727</v>
      </c>
      <c r="M73" s="17">
        <v>1527</v>
      </c>
      <c r="N73" s="17">
        <v>74</v>
      </c>
      <c r="O73" s="17">
        <v>168</v>
      </c>
    </row>
    <row r="74" spans="1:15" ht="13" hidden="1" x14ac:dyDescent="0.3">
      <c r="A74" s="161" t="s">
        <v>149</v>
      </c>
      <c r="B74" s="16" t="s">
        <v>127</v>
      </c>
      <c r="C74" s="161" t="s">
        <v>150</v>
      </c>
      <c r="D74" s="17">
        <v>82266</v>
      </c>
      <c r="E74" s="17">
        <v>29777</v>
      </c>
      <c r="F74" s="17">
        <v>112043</v>
      </c>
      <c r="G74" s="95">
        <v>0.48789228685765546</v>
      </c>
      <c r="H74" s="17">
        <v>403782</v>
      </c>
      <c r="I74" s="214">
        <v>1.7582724790656965</v>
      </c>
      <c r="J74" s="17">
        <v>182337</v>
      </c>
      <c r="K74" s="214">
        <v>0.79398816444368969</v>
      </c>
      <c r="L74" s="17">
        <v>25147</v>
      </c>
      <c r="M74" s="17">
        <v>13614</v>
      </c>
      <c r="N74" s="17">
        <v>112</v>
      </c>
      <c r="O74" s="17">
        <v>103</v>
      </c>
    </row>
    <row r="75" spans="1:15" ht="13" hidden="1" x14ac:dyDescent="0.3">
      <c r="A75" s="163" t="s">
        <v>151</v>
      </c>
      <c r="B75" s="19" t="s">
        <v>152</v>
      </c>
      <c r="C75" s="163" t="s">
        <v>153</v>
      </c>
      <c r="D75" s="20">
        <v>31546</v>
      </c>
      <c r="E75" s="20">
        <v>6163</v>
      </c>
      <c r="F75" s="20">
        <v>37709</v>
      </c>
      <c r="G75" s="99">
        <v>0.63213920506931753</v>
      </c>
      <c r="H75" s="20">
        <v>543547</v>
      </c>
      <c r="I75" s="215">
        <v>9.1118133203694693</v>
      </c>
      <c r="J75" s="20">
        <v>82940</v>
      </c>
      <c r="K75" s="215">
        <v>1.3903743315508021</v>
      </c>
      <c r="L75" s="20">
        <v>23972</v>
      </c>
      <c r="M75" s="20">
        <v>5044</v>
      </c>
      <c r="N75" s="20">
        <v>0</v>
      </c>
      <c r="O75" s="20">
        <v>544</v>
      </c>
    </row>
    <row r="76" spans="1:15" ht="13" hidden="1" x14ac:dyDescent="0.3">
      <c r="A76" s="163" t="s">
        <v>154</v>
      </c>
      <c r="B76" s="19" t="s">
        <v>152</v>
      </c>
      <c r="C76" s="163" t="s">
        <v>155</v>
      </c>
      <c r="D76" s="20">
        <v>8059</v>
      </c>
      <c r="E76" s="20">
        <v>1966</v>
      </c>
      <c r="F76" s="20">
        <v>10025</v>
      </c>
      <c r="G76" s="99">
        <v>2.1257421543681088</v>
      </c>
      <c r="H76" s="20">
        <v>32002</v>
      </c>
      <c r="I76" s="215">
        <v>6.7858354537743848</v>
      </c>
      <c r="J76" s="20">
        <v>24626</v>
      </c>
      <c r="K76" s="215">
        <v>5.2217981340118742</v>
      </c>
      <c r="L76" s="20">
        <v>7433</v>
      </c>
      <c r="M76" s="20">
        <v>50</v>
      </c>
      <c r="N76" s="20">
        <v>1080</v>
      </c>
      <c r="O76" s="20">
        <v>1012</v>
      </c>
    </row>
    <row r="77" spans="1:15" ht="13" x14ac:dyDescent="0.3">
      <c r="A77" s="163" t="s">
        <v>156</v>
      </c>
      <c r="B77" s="19" t="s">
        <v>152</v>
      </c>
      <c r="C77" s="163" t="s">
        <v>157</v>
      </c>
      <c r="D77" s="20">
        <v>41700</v>
      </c>
      <c r="E77" s="20">
        <v>11366</v>
      </c>
      <c r="F77" s="20">
        <v>53066</v>
      </c>
      <c r="G77" s="99">
        <v>1.3195245673363836</v>
      </c>
      <c r="H77" s="20">
        <v>340065</v>
      </c>
      <c r="I77" s="215">
        <v>8.4559628008752732</v>
      </c>
      <c r="J77" s="20">
        <v>71141</v>
      </c>
      <c r="K77" s="215">
        <v>1.7689725482395067</v>
      </c>
      <c r="L77" s="20">
        <v>11434</v>
      </c>
      <c r="M77" s="20">
        <v>1861</v>
      </c>
      <c r="N77" s="20">
        <v>291</v>
      </c>
      <c r="O77" s="20">
        <v>319</v>
      </c>
    </row>
    <row r="78" spans="1:15" ht="13" x14ac:dyDescent="0.3">
      <c r="A78" s="163" t="s">
        <v>158</v>
      </c>
      <c r="B78" s="19" t="s">
        <v>152</v>
      </c>
      <c r="C78" s="163" t="s">
        <v>159</v>
      </c>
      <c r="D78" s="20">
        <v>73629</v>
      </c>
      <c r="E78" s="20">
        <v>14710</v>
      </c>
      <c r="F78" s="20">
        <v>88339</v>
      </c>
      <c r="G78" s="99">
        <v>0.82067408632318239</v>
      </c>
      <c r="H78" s="20">
        <v>387291</v>
      </c>
      <c r="I78" s="215">
        <v>3.597954330094201</v>
      </c>
      <c r="J78" s="20">
        <v>99287</v>
      </c>
      <c r="K78" s="215">
        <v>0.92238159826090182</v>
      </c>
      <c r="L78" s="20">
        <v>9430</v>
      </c>
      <c r="M78" s="20">
        <v>14452</v>
      </c>
      <c r="N78" s="20">
        <v>994</v>
      </c>
      <c r="O78" s="20">
        <v>550</v>
      </c>
    </row>
    <row r="79" spans="1:15" ht="13" hidden="1" x14ac:dyDescent="0.3">
      <c r="A79" s="163" t="s">
        <v>160</v>
      </c>
      <c r="B79" s="19" t="s">
        <v>152</v>
      </c>
      <c r="C79" s="163" t="s">
        <v>161</v>
      </c>
      <c r="D79" s="20">
        <v>15049</v>
      </c>
      <c r="E79" s="20" t="s">
        <v>222</v>
      </c>
      <c r="F79" s="20">
        <v>15049</v>
      </c>
      <c r="G79" s="99">
        <v>1.4177107866227037</v>
      </c>
      <c r="H79" s="20">
        <v>99216</v>
      </c>
      <c r="I79" s="215">
        <v>9.3467734338200668</v>
      </c>
      <c r="J79" s="20">
        <v>10504</v>
      </c>
      <c r="K79" s="215">
        <v>0.98954309938765894</v>
      </c>
      <c r="L79" s="20">
        <v>3563</v>
      </c>
      <c r="M79" s="20">
        <v>4911</v>
      </c>
      <c r="N79" s="20">
        <v>8269</v>
      </c>
      <c r="O79" s="20">
        <v>8464</v>
      </c>
    </row>
    <row r="80" spans="1:15" ht="13" hidden="1" x14ac:dyDescent="0.3">
      <c r="A80" s="163" t="s">
        <v>162</v>
      </c>
      <c r="B80" s="19" t="s">
        <v>152</v>
      </c>
      <c r="C80" s="163" t="s">
        <v>163</v>
      </c>
      <c r="D80" s="20">
        <v>34818</v>
      </c>
      <c r="E80" s="20">
        <v>10233</v>
      </c>
      <c r="F80" s="20">
        <v>45051</v>
      </c>
      <c r="G80" s="99">
        <v>1.2814597792695415</v>
      </c>
      <c r="H80" s="20">
        <v>245108</v>
      </c>
      <c r="I80" s="215">
        <v>6.9720104676299917</v>
      </c>
      <c r="J80" s="20">
        <v>29328</v>
      </c>
      <c r="K80" s="215">
        <v>0.83422459893048129</v>
      </c>
      <c r="L80" s="20">
        <v>11076</v>
      </c>
      <c r="M80" s="20">
        <v>1768</v>
      </c>
      <c r="N80" s="20">
        <v>27</v>
      </c>
      <c r="O80" s="20">
        <v>92</v>
      </c>
    </row>
    <row r="81" spans="1:15" ht="13" hidden="1" x14ac:dyDescent="0.3">
      <c r="A81" s="163" t="s">
        <v>164</v>
      </c>
      <c r="B81" s="19" t="s">
        <v>152</v>
      </c>
      <c r="C81" s="163" t="s">
        <v>165</v>
      </c>
      <c r="D81" s="20">
        <v>7466</v>
      </c>
      <c r="E81" s="20">
        <v>965</v>
      </c>
      <c r="F81" s="20">
        <v>8431</v>
      </c>
      <c r="G81" s="99">
        <v>1.5685581395348838</v>
      </c>
      <c r="H81" s="20">
        <v>62917</v>
      </c>
      <c r="I81" s="215">
        <v>11.705488372093024</v>
      </c>
      <c r="J81" s="20">
        <v>3000</v>
      </c>
      <c r="K81" s="215">
        <v>0.55813953488372092</v>
      </c>
      <c r="L81" s="20">
        <v>2600</v>
      </c>
      <c r="M81" s="20">
        <v>312</v>
      </c>
      <c r="N81" s="20">
        <v>0</v>
      </c>
      <c r="O81" s="20">
        <v>2</v>
      </c>
    </row>
    <row r="82" spans="1:15" ht="13" hidden="1" x14ac:dyDescent="0.3">
      <c r="A82" s="163" t="s">
        <v>166</v>
      </c>
      <c r="B82" s="19" t="s">
        <v>152</v>
      </c>
      <c r="C82" s="163" t="s">
        <v>167</v>
      </c>
      <c r="D82" s="20">
        <v>12442</v>
      </c>
      <c r="E82" s="20">
        <v>1697</v>
      </c>
      <c r="F82" s="20">
        <v>14139</v>
      </c>
      <c r="G82" s="99">
        <v>0.90966994788650835</v>
      </c>
      <c r="H82" s="20">
        <v>32880</v>
      </c>
      <c r="I82" s="215">
        <v>2.1154217332561283</v>
      </c>
      <c r="J82" s="20">
        <v>11199</v>
      </c>
      <c r="K82" s="215">
        <v>0.72051727465740201</v>
      </c>
      <c r="L82" s="20">
        <v>1976</v>
      </c>
      <c r="M82" s="20">
        <v>376</v>
      </c>
      <c r="N82" s="20">
        <v>36</v>
      </c>
      <c r="O82" s="20">
        <v>40</v>
      </c>
    </row>
    <row r="83" spans="1:15" ht="13" hidden="1" x14ac:dyDescent="0.3">
      <c r="A83" s="163" t="s">
        <v>168</v>
      </c>
      <c r="B83" s="19" t="s">
        <v>152</v>
      </c>
      <c r="C83" s="163" t="s">
        <v>169</v>
      </c>
      <c r="D83" s="20">
        <v>5115</v>
      </c>
      <c r="E83" s="20">
        <v>1160</v>
      </c>
      <c r="F83" s="20">
        <v>6275</v>
      </c>
      <c r="G83" s="99">
        <v>0.47941019176407673</v>
      </c>
      <c r="H83" s="20">
        <v>84993</v>
      </c>
      <c r="I83" s="215">
        <v>6.4934677973871189</v>
      </c>
      <c r="J83" s="20">
        <v>10006</v>
      </c>
      <c r="K83" s="215">
        <v>0.7644587057834823</v>
      </c>
      <c r="L83" s="20">
        <v>1469</v>
      </c>
      <c r="M83" s="20">
        <v>162</v>
      </c>
      <c r="N83" s="20">
        <v>401</v>
      </c>
      <c r="O83" s="20">
        <v>141</v>
      </c>
    </row>
    <row r="84" spans="1:15" ht="13" hidden="1" x14ac:dyDescent="0.3">
      <c r="A84" s="163" t="s">
        <v>170</v>
      </c>
      <c r="B84" s="19" t="s">
        <v>152</v>
      </c>
      <c r="C84" s="163" t="s">
        <v>171</v>
      </c>
      <c r="D84" s="20">
        <v>6365</v>
      </c>
      <c r="E84" s="20">
        <v>1459</v>
      </c>
      <c r="F84" s="20">
        <v>7824</v>
      </c>
      <c r="G84" s="99">
        <v>0.80759702725020643</v>
      </c>
      <c r="H84" s="20">
        <v>79611</v>
      </c>
      <c r="I84" s="215">
        <v>8.2174855491329488</v>
      </c>
      <c r="J84" s="20">
        <v>8117</v>
      </c>
      <c r="K84" s="215">
        <v>0.83784062758051192</v>
      </c>
      <c r="L84" s="20">
        <v>3462</v>
      </c>
      <c r="M84" s="20">
        <v>1233</v>
      </c>
      <c r="N84" s="20">
        <v>7</v>
      </c>
      <c r="O84" s="20">
        <v>9</v>
      </c>
    </row>
    <row r="200" spans="1:1" x14ac:dyDescent="0.25">
      <c r="A200" t="s">
        <v>381</v>
      </c>
    </row>
  </sheetData>
  <autoFilter ref="A4:O84">
    <filterColumn colId="1">
      <filters>
        <filter val="County"/>
        <filter val="Municipal"/>
      </filters>
    </filterColumn>
    <filterColumn colId="7">
      <customFilters and="1">
        <customFilter operator="greaterThanOrEqual" val="300000"/>
        <customFilter operator="lessThanOrEqual" val="500000"/>
      </customFilters>
    </filterColumn>
  </autoFilter>
  <pageMargins left="1" right="1" top="1" bottom="1" header="0.5" footer="0.5"/>
  <pageSetup scale="50" fitToHeight="0" pageOrder="overThenDown" orientation="landscape" horizontalDpi="360" verticalDpi="360" r:id="rId1"/>
  <headerFooter>
    <oddHeader>&amp;C&amp;A</oddHeader>
    <oddFooter>&amp;LDJ Frisby&amp;R&amp;D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filterMode="1">
    <pageSetUpPr fitToPage="1"/>
  </sheetPr>
  <dimension ref="A1:S200"/>
  <sheetViews>
    <sheetView zoomScale="50" zoomScaleNormal="100" workbookViewId="0">
      <pane xSplit="1" ySplit="4" topLeftCell="B63" activePane="bottomRight" state="frozen"/>
      <selection activeCell="Q43" sqref="Q43"/>
      <selection pane="topRight" activeCell="Q43" sqref="Q43"/>
      <selection pane="bottomLeft" activeCell="Q43" sqref="Q43"/>
      <selection pane="bottomRight" activeCell="T92" sqref="T92"/>
    </sheetView>
  </sheetViews>
  <sheetFormatPr defaultColWidth="8.7265625" defaultRowHeight="12.5" x14ac:dyDescent="0.25"/>
  <cols>
    <col min="1" max="1" width="6.7265625" customWidth="1"/>
    <col min="2" max="2" width="15.26953125" customWidth="1"/>
    <col min="3" max="3" width="21.1796875" customWidth="1"/>
    <col min="4" max="4" width="6.453125" bestFit="1" customWidth="1"/>
    <col min="5" max="5" width="10.453125" bestFit="1" customWidth="1"/>
    <col min="6" max="6" width="7.453125" bestFit="1" customWidth="1"/>
    <col min="7" max="7" width="19.453125" bestFit="1" customWidth="1"/>
    <col min="8" max="8" width="20.7265625" bestFit="1" customWidth="1"/>
    <col min="9" max="9" width="7.453125" style="216" bestFit="1" customWidth="1"/>
    <col min="10" max="10" width="7.453125" bestFit="1" customWidth="1"/>
    <col min="11" max="11" width="10.453125" bestFit="1" customWidth="1"/>
    <col min="12" max="12" width="8.453125" bestFit="1" customWidth="1"/>
    <col min="13" max="13" width="19.453125" bestFit="1" customWidth="1"/>
    <col min="14" max="14" width="20.7265625" bestFit="1" customWidth="1"/>
    <col min="15" max="15" width="8.453125" bestFit="1" customWidth="1"/>
    <col min="16" max="16" width="9" bestFit="1" customWidth="1"/>
    <col min="17" max="17" width="7.453125" bestFit="1" customWidth="1"/>
    <col min="18" max="18" width="10.7265625" customWidth="1"/>
  </cols>
  <sheetData>
    <row r="1" spans="1:19" s="108" customFormat="1" ht="36" customHeight="1" x14ac:dyDescent="0.25">
      <c r="A1" s="24" t="s">
        <v>339</v>
      </c>
      <c r="B1" s="24"/>
      <c r="C1" s="24"/>
      <c r="D1" s="24"/>
      <c r="E1" s="24"/>
      <c r="F1" s="25"/>
      <c r="G1" s="25"/>
      <c r="H1" s="25"/>
      <c r="I1" s="172"/>
      <c r="J1" s="24"/>
      <c r="K1" s="24"/>
      <c r="L1" s="24"/>
      <c r="M1" s="24"/>
      <c r="N1" s="24"/>
      <c r="O1" s="24"/>
      <c r="P1" s="184"/>
      <c r="Q1" s="24"/>
      <c r="R1" s="217"/>
      <c r="S1" s="314" t="s">
        <v>395</v>
      </c>
    </row>
    <row r="2" spans="1:19" ht="13" x14ac:dyDescent="0.3">
      <c r="A2" s="2"/>
      <c r="B2" s="2"/>
      <c r="C2" s="4"/>
      <c r="D2" s="185" t="s">
        <v>340</v>
      </c>
      <c r="E2" s="186"/>
      <c r="F2" s="186"/>
      <c r="G2" s="186"/>
      <c r="H2" s="186"/>
      <c r="I2" s="218"/>
      <c r="J2" s="188" t="s">
        <v>341</v>
      </c>
      <c r="K2" s="219"/>
      <c r="L2" s="219"/>
      <c r="M2" s="219"/>
      <c r="N2" s="219"/>
      <c r="O2" s="219"/>
      <c r="P2" s="220"/>
      <c r="Q2" s="221"/>
      <c r="R2" s="222"/>
    </row>
    <row r="3" spans="1:19" ht="13" x14ac:dyDescent="0.3">
      <c r="A3" s="2"/>
      <c r="B3" s="2"/>
      <c r="C3" s="64"/>
      <c r="D3" s="223"/>
      <c r="E3" s="206"/>
      <c r="F3" s="223"/>
      <c r="G3" s="206"/>
      <c r="H3" s="206"/>
      <c r="I3" s="224"/>
      <c r="J3" s="225"/>
      <c r="K3" s="207"/>
      <c r="L3" s="225"/>
      <c r="M3" s="207"/>
      <c r="N3" s="207"/>
      <c r="O3" s="226" t="s">
        <v>177</v>
      </c>
      <c r="P3" s="227"/>
      <c r="Q3" s="228" t="s">
        <v>342</v>
      </c>
      <c r="R3" s="229"/>
    </row>
    <row r="4" spans="1:19" ht="27.65" customHeight="1" x14ac:dyDescent="0.3">
      <c r="A4" s="118" t="s">
        <v>2</v>
      </c>
      <c r="B4" s="119" t="s">
        <v>3</v>
      </c>
      <c r="C4" s="119" t="s">
        <v>4</v>
      </c>
      <c r="D4" s="206" t="s">
        <v>343</v>
      </c>
      <c r="E4" s="206" t="s">
        <v>344</v>
      </c>
      <c r="F4" s="206" t="s">
        <v>345</v>
      </c>
      <c r="G4" s="206" t="s">
        <v>335</v>
      </c>
      <c r="H4" s="206" t="s">
        <v>336</v>
      </c>
      <c r="I4" s="224" t="s">
        <v>307</v>
      </c>
      <c r="J4" s="207" t="s">
        <v>343</v>
      </c>
      <c r="K4" s="207" t="s">
        <v>344</v>
      </c>
      <c r="L4" s="207" t="s">
        <v>345</v>
      </c>
      <c r="M4" s="207" t="s">
        <v>335</v>
      </c>
      <c r="N4" s="207" t="s">
        <v>336</v>
      </c>
      <c r="O4" s="207" t="s">
        <v>307</v>
      </c>
      <c r="P4" s="32" t="s">
        <v>334</v>
      </c>
      <c r="Q4" s="230" t="s">
        <v>346</v>
      </c>
      <c r="R4" s="230" t="s">
        <v>177</v>
      </c>
    </row>
    <row r="5" spans="1:19" ht="13" hidden="1" customHeight="1" x14ac:dyDescent="0.3">
      <c r="A5" s="231" t="s">
        <v>9</v>
      </c>
      <c r="B5" s="232" t="s">
        <v>10</v>
      </c>
      <c r="C5" s="233" t="s">
        <v>11</v>
      </c>
      <c r="D5" s="157">
        <v>200</v>
      </c>
      <c r="E5" s="157">
        <v>107</v>
      </c>
      <c r="F5" s="157">
        <v>1589</v>
      </c>
      <c r="G5" s="157">
        <v>58</v>
      </c>
      <c r="H5" s="157">
        <v>4</v>
      </c>
      <c r="I5" s="157">
        <v>1909</v>
      </c>
      <c r="J5" s="157">
        <v>5285</v>
      </c>
      <c r="K5" s="157">
        <v>2212</v>
      </c>
      <c r="L5" s="157">
        <v>38261</v>
      </c>
      <c r="M5" s="157">
        <v>185</v>
      </c>
      <c r="N5" s="157">
        <v>48</v>
      </c>
      <c r="O5" s="157">
        <v>45758</v>
      </c>
      <c r="P5" s="234">
        <v>0.29791334353331816</v>
      </c>
      <c r="Q5" s="157">
        <v>350</v>
      </c>
      <c r="R5" s="157">
        <v>5397</v>
      </c>
    </row>
    <row r="6" spans="1:19" ht="13" hidden="1" customHeight="1" x14ac:dyDescent="0.3">
      <c r="A6" s="231" t="s">
        <v>12</v>
      </c>
      <c r="B6" s="232" t="s">
        <v>10</v>
      </c>
      <c r="C6" s="233" t="s">
        <v>13</v>
      </c>
      <c r="D6" s="157">
        <v>19</v>
      </c>
      <c r="E6" s="157">
        <v>33</v>
      </c>
      <c r="F6" s="157">
        <v>310</v>
      </c>
      <c r="G6" s="157">
        <v>0</v>
      </c>
      <c r="H6" s="157"/>
      <c r="I6" s="157">
        <v>362</v>
      </c>
      <c r="J6" s="157">
        <v>426</v>
      </c>
      <c r="K6" s="157">
        <v>575</v>
      </c>
      <c r="L6" s="157">
        <v>6860</v>
      </c>
      <c r="M6" s="157">
        <v>0</v>
      </c>
      <c r="N6" s="157">
        <v>0</v>
      </c>
      <c r="O6" s="157">
        <v>7861</v>
      </c>
      <c r="P6" s="234">
        <v>0.20998504113687361</v>
      </c>
      <c r="Q6" s="157" t="s">
        <v>222</v>
      </c>
      <c r="R6" s="157" t="s">
        <v>222</v>
      </c>
    </row>
    <row r="7" spans="1:19" ht="13" hidden="1" customHeight="1" x14ac:dyDescent="0.3">
      <c r="A7" s="231" t="s">
        <v>14</v>
      </c>
      <c r="B7" s="232" t="s">
        <v>10</v>
      </c>
      <c r="C7" s="233" t="s">
        <v>15</v>
      </c>
      <c r="D7" s="157">
        <v>192</v>
      </c>
      <c r="E7" s="157">
        <v>0</v>
      </c>
      <c r="F7" s="157">
        <v>571</v>
      </c>
      <c r="G7" s="157">
        <v>8</v>
      </c>
      <c r="H7" s="157"/>
      <c r="I7" s="157">
        <v>763</v>
      </c>
      <c r="J7" s="157">
        <v>1416</v>
      </c>
      <c r="K7" s="157" t="s">
        <v>222</v>
      </c>
      <c r="L7" s="157">
        <v>7640</v>
      </c>
      <c r="M7" s="157">
        <v>15</v>
      </c>
      <c r="N7" s="157">
        <v>-3</v>
      </c>
      <c r="O7" s="157">
        <v>9056</v>
      </c>
      <c r="P7" s="234">
        <v>0.25720696412848987</v>
      </c>
      <c r="Q7" s="157">
        <v>119</v>
      </c>
      <c r="R7" s="157">
        <v>2020</v>
      </c>
    </row>
    <row r="8" spans="1:19" ht="13" hidden="1" customHeight="1" x14ac:dyDescent="0.3">
      <c r="A8" s="231" t="s">
        <v>16</v>
      </c>
      <c r="B8" s="232" t="s">
        <v>10</v>
      </c>
      <c r="C8" s="233" t="s">
        <v>17</v>
      </c>
      <c r="D8" s="157">
        <v>561</v>
      </c>
      <c r="E8" s="157">
        <v>0</v>
      </c>
      <c r="F8" s="157">
        <v>268</v>
      </c>
      <c r="G8" s="157">
        <v>13</v>
      </c>
      <c r="H8" s="157">
        <v>5</v>
      </c>
      <c r="I8" s="157">
        <v>829</v>
      </c>
      <c r="J8" s="157">
        <v>11216</v>
      </c>
      <c r="K8" s="157">
        <v>0</v>
      </c>
      <c r="L8" s="157">
        <v>5910</v>
      </c>
      <c r="M8" s="157">
        <v>163</v>
      </c>
      <c r="N8" s="157">
        <v>15</v>
      </c>
      <c r="O8" s="157">
        <v>17126</v>
      </c>
      <c r="P8" s="234">
        <v>0.14800027653911299</v>
      </c>
      <c r="Q8" s="157" t="s">
        <v>222</v>
      </c>
      <c r="R8" s="157" t="s">
        <v>222</v>
      </c>
    </row>
    <row r="9" spans="1:19" ht="13" hidden="1" customHeight="1" x14ac:dyDescent="0.3">
      <c r="A9" s="231" t="s">
        <v>18</v>
      </c>
      <c r="B9" s="232" t="s">
        <v>10</v>
      </c>
      <c r="C9" s="233" t="s">
        <v>19</v>
      </c>
      <c r="D9" s="157">
        <v>423</v>
      </c>
      <c r="E9" s="157">
        <v>26</v>
      </c>
      <c r="F9" s="157">
        <v>4588</v>
      </c>
      <c r="G9" s="157">
        <v>16</v>
      </c>
      <c r="H9" s="157">
        <v>12</v>
      </c>
      <c r="I9" s="157">
        <v>5037</v>
      </c>
      <c r="J9" s="157">
        <v>9269</v>
      </c>
      <c r="K9" s="157">
        <v>110</v>
      </c>
      <c r="L9" s="157">
        <v>94967</v>
      </c>
      <c r="M9" s="157">
        <v>224</v>
      </c>
      <c r="N9" s="157">
        <v>72</v>
      </c>
      <c r="O9" s="157">
        <v>104346</v>
      </c>
      <c r="P9" s="234">
        <v>0.41927577228454788</v>
      </c>
      <c r="Q9" s="157">
        <v>1299</v>
      </c>
      <c r="R9" s="157">
        <v>27023</v>
      </c>
    </row>
    <row r="10" spans="1:19" ht="13" hidden="1" customHeight="1" x14ac:dyDescent="0.3">
      <c r="A10" s="231" t="s">
        <v>20</v>
      </c>
      <c r="B10" s="232" t="s">
        <v>10</v>
      </c>
      <c r="C10" s="233" t="s">
        <v>21</v>
      </c>
      <c r="D10" s="157">
        <v>191</v>
      </c>
      <c r="E10" s="157">
        <v>119</v>
      </c>
      <c r="F10" s="157">
        <v>868</v>
      </c>
      <c r="G10" s="157" t="s">
        <v>222</v>
      </c>
      <c r="H10" s="157"/>
      <c r="I10" s="157">
        <v>1178</v>
      </c>
      <c r="J10" s="157">
        <v>2384</v>
      </c>
      <c r="K10" s="157">
        <v>4597</v>
      </c>
      <c r="L10" s="157">
        <v>18487</v>
      </c>
      <c r="M10" s="157" t="s">
        <v>222</v>
      </c>
      <c r="N10" s="157" t="s">
        <v>222</v>
      </c>
      <c r="O10" s="157">
        <v>25468</v>
      </c>
      <c r="P10" s="234">
        <v>0.28471135357510174</v>
      </c>
      <c r="Q10" s="157">
        <v>131</v>
      </c>
      <c r="R10" s="157">
        <v>923</v>
      </c>
    </row>
    <row r="11" spans="1:19" ht="13" hidden="1" customHeight="1" x14ac:dyDescent="0.3">
      <c r="A11" s="231" t="s">
        <v>22</v>
      </c>
      <c r="B11" s="232" t="s">
        <v>10</v>
      </c>
      <c r="C11" s="233" t="s">
        <v>23</v>
      </c>
      <c r="D11" s="157">
        <v>283</v>
      </c>
      <c r="E11" s="157">
        <v>108</v>
      </c>
      <c r="F11" s="157">
        <v>1227</v>
      </c>
      <c r="G11" s="157">
        <v>127</v>
      </c>
      <c r="H11" s="157">
        <v>11</v>
      </c>
      <c r="I11" s="157">
        <v>1618</v>
      </c>
      <c r="J11" s="157">
        <v>6696</v>
      </c>
      <c r="K11" s="157">
        <v>710</v>
      </c>
      <c r="L11" s="157">
        <v>26021</v>
      </c>
      <c r="M11" s="157">
        <v>509</v>
      </c>
      <c r="N11" s="157">
        <v>42</v>
      </c>
      <c r="O11" s="157">
        <v>33427</v>
      </c>
      <c r="P11" s="234">
        <v>0.17927457805284866</v>
      </c>
      <c r="Q11" s="157">
        <v>642</v>
      </c>
      <c r="R11" s="157">
        <v>2091</v>
      </c>
    </row>
    <row r="12" spans="1:19" ht="13" hidden="1" customHeight="1" x14ac:dyDescent="0.3">
      <c r="A12" s="231" t="s">
        <v>24</v>
      </c>
      <c r="B12" s="232" t="s">
        <v>10</v>
      </c>
      <c r="C12" s="233" t="s">
        <v>25</v>
      </c>
      <c r="D12" s="157">
        <v>84</v>
      </c>
      <c r="E12" s="157">
        <v>14</v>
      </c>
      <c r="F12" s="157">
        <v>201</v>
      </c>
      <c r="G12" s="157">
        <v>55</v>
      </c>
      <c r="H12" s="157"/>
      <c r="I12" s="157">
        <v>299</v>
      </c>
      <c r="J12" s="157">
        <v>580</v>
      </c>
      <c r="K12" s="157">
        <v>229</v>
      </c>
      <c r="L12" s="157">
        <v>4731</v>
      </c>
      <c r="M12" s="157">
        <v>425</v>
      </c>
      <c r="N12" s="157">
        <v>0</v>
      </c>
      <c r="O12" s="157">
        <v>5540</v>
      </c>
      <c r="P12" s="234">
        <v>6.7163726738194818E-2</v>
      </c>
      <c r="Q12" s="157">
        <v>1087</v>
      </c>
      <c r="R12" s="157">
        <v>18669</v>
      </c>
    </row>
    <row r="13" spans="1:19" ht="13" hidden="1" customHeight="1" x14ac:dyDescent="0.3">
      <c r="A13" s="231" t="s">
        <v>26</v>
      </c>
      <c r="B13" s="232" t="s">
        <v>10</v>
      </c>
      <c r="C13" s="233" t="s">
        <v>27</v>
      </c>
      <c r="D13" s="157">
        <v>101</v>
      </c>
      <c r="E13" s="157">
        <v>41</v>
      </c>
      <c r="F13" s="157">
        <v>116</v>
      </c>
      <c r="G13" s="157">
        <v>5</v>
      </c>
      <c r="H13" s="157"/>
      <c r="I13" s="157">
        <v>258</v>
      </c>
      <c r="J13" s="157">
        <v>1811</v>
      </c>
      <c r="K13" s="157">
        <v>323</v>
      </c>
      <c r="L13" s="157">
        <v>4228</v>
      </c>
      <c r="M13" s="157">
        <v>27</v>
      </c>
      <c r="N13" s="157">
        <v>0</v>
      </c>
      <c r="O13" s="157">
        <v>6362</v>
      </c>
      <c r="P13" s="234">
        <v>0.26681764804562991</v>
      </c>
      <c r="Q13" s="157">
        <v>39</v>
      </c>
      <c r="R13" s="157">
        <v>218</v>
      </c>
    </row>
    <row r="14" spans="1:19" ht="13" hidden="1" customHeight="1" x14ac:dyDescent="0.3">
      <c r="A14" s="231" t="s">
        <v>28</v>
      </c>
      <c r="B14" s="232" t="s">
        <v>10</v>
      </c>
      <c r="C14" s="233" t="s">
        <v>29</v>
      </c>
      <c r="D14" s="157">
        <v>301</v>
      </c>
      <c r="E14" s="157">
        <v>38</v>
      </c>
      <c r="F14" s="157">
        <v>971</v>
      </c>
      <c r="G14" s="157">
        <v>127</v>
      </c>
      <c r="H14" s="157">
        <v>18</v>
      </c>
      <c r="I14" s="157">
        <v>1310</v>
      </c>
      <c r="J14" s="157">
        <v>3126</v>
      </c>
      <c r="K14" s="157">
        <v>711</v>
      </c>
      <c r="L14" s="157">
        <v>13092</v>
      </c>
      <c r="M14" s="157">
        <v>382</v>
      </c>
      <c r="N14" s="157">
        <v>58</v>
      </c>
      <c r="O14" s="157">
        <v>16929</v>
      </c>
      <c r="P14" s="234">
        <v>0.14684987118432352</v>
      </c>
      <c r="Q14" s="157">
        <v>275</v>
      </c>
      <c r="R14" s="157">
        <v>7817</v>
      </c>
    </row>
    <row r="15" spans="1:19" ht="13" hidden="1" customHeight="1" x14ac:dyDescent="0.3">
      <c r="A15" s="231" t="s">
        <v>30</v>
      </c>
      <c r="B15" s="232" t="s">
        <v>10</v>
      </c>
      <c r="C15" s="233" t="s">
        <v>31</v>
      </c>
      <c r="D15" s="157">
        <v>262</v>
      </c>
      <c r="E15" s="157">
        <v>13</v>
      </c>
      <c r="F15" s="157">
        <v>366</v>
      </c>
      <c r="G15" s="157">
        <v>45</v>
      </c>
      <c r="H15" s="157">
        <v>4</v>
      </c>
      <c r="I15" s="157">
        <v>641</v>
      </c>
      <c r="J15" s="157">
        <v>1956</v>
      </c>
      <c r="K15" s="157">
        <v>302</v>
      </c>
      <c r="L15" s="157">
        <v>10150</v>
      </c>
      <c r="M15" s="157">
        <v>310</v>
      </c>
      <c r="N15" s="157">
        <v>25</v>
      </c>
      <c r="O15" s="157">
        <v>12408</v>
      </c>
      <c r="P15" s="234">
        <v>0.18349600709849156</v>
      </c>
      <c r="Q15" s="157">
        <v>282</v>
      </c>
      <c r="R15" s="157">
        <v>7785</v>
      </c>
    </row>
    <row r="16" spans="1:19" ht="13" hidden="1" customHeight="1" x14ac:dyDescent="0.3">
      <c r="A16" s="231" t="s">
        <v>32</v>
      </c>
      <c r="B16" s="232" t="s">
        <v>10</v>
      </c>
      <c r="C16" s="233" t="s">
        <v>33</v>
      </c>
      <c r="D16" s="157">
        <v>54</v>
      </c>
      <c r="E16" s="157">
        <v>59</v>
      </c>
      <c r="F16" s="157">
        <v>461</v>
      </c>
      <c r="G16" s="157">
        <v>5</v>
      </c>
      <c r="H16" s="157">
        <v>1</v>
      </c>
      <c r="I16" s="157">
        <v>574</v>
      </c>
      <c r="J16" s="157">
        <v>2223</v>
      </c>
      <c r="K16" s="157">
        <v>1950</v>
      </c>
      <c r="L16" s="157">
        <v>13168</v>
      </c>
      <c r="M16" s="157">
        <v>42</v>
      </c>
      <c r="N16" s="157">
        <v>16</v>
      </c>
      <c r="O16" s="157">
        <v>17341</v>
      </c>
      <c r="P16" s="234">
        <v>0.19733712660028449</v>
      </c>
      <c r="Q16" s="157">
        <v>538</v>
      </c>
      <c r="R16" s="157">
        <v>9201</v>
      </c>
    </row>
    <row r="17" spans="1:18" ht="13" hidden="1" customHeight="1" x14ac:dyDescent="0.3">
      <c r="A17" s="231" t="s">
        <v>34</v>
      </c>
      <c r="B17" s="232" t="s">
        <v>10</v>
      </c>
      <c r="C17" s="233" t="s">
        <v>35</v>
      </c>
      <c r="D17" s="157">
        <v>30</v>
      </c>
      <c r="E17" s="157">
        <v>77</v>
      </c>
      <c r="F17" s="157">
        <v>1003</v>
      </c>
      <c r="G17" s="157">
        <v>24</v>
      </c>
      <c r="H17" s="157">
        <v>30</v>
      </c>
      <c r="I17" s="157">
        <v>1110</v>
      </c>
      <c r="J17" s="157">
        <v>873</v>
      </c>
      <c r="K17" s="157">
        <v>1678</v>
      </c>
      <c r="L17" s="157">
        <v>6021</v>
      </c>
      <c r="M17" s="157">
        <v>143</v>
      </c>
      <c r="N17" s="157">
        <v>216</v>
      </c>
      <c r="O17" s="157">
        <v>8572</v>
      </c>
      <c r="P17" s="234">
        <v>0.14846117875266285</v>
      </c>
      <c r="Q17" s="157">
        <v>45</v>
      </c>
      <c r="R17" s="157">
        <v>628</v>
      </c>
    </row>
    <row r="18" spans="1:18" ht="13" hidden="1" customHeight="1" x14ac:dyDescent="0.3">
      <c r="A18" s="231" t="s">
        <v>36</v>
      </c>
      <c r="B18" s="232" t="s">
        <v>10</v>
      </c>
      <c r="C18" s="233" t="s">
        <v>37</v>
      </c>
      <c r="D18" s="157">
        <v>732</v>
      </c>
      <c r="E18" s="157">
        <v>474</v>
      </c>
      <c r="F18" s="157">
        <v>2925</v>
      </c>
      <c r="G18" s="157">
        <v>96</v>
      </c>
      <c r="H18" s="157">
        <v>59</v>
      </c>
      <c r="I18" s="157">
        <v>4131</v>
      </c>
      <c r="J18" s="157">
        <v>11876</v>
      </c>
      <c r="K18" s="157">
        <v>7419</v>
      </c>
      <c r="L18" s="157">
        <v>87439</v>
      </c>
      <c r="M18" s="157">
        <v>573</v>
      </c>
      <c r="N18" s="157">
        <v>3936</v>
      </c>
      <c r="O18" s="157">
        <v>106734</v>
      </c>
      <c r="P18" s="234">
        <v>0.32095335179655576</v>
      </c>
      <c r="Q18" s="157">
        <v>10186</v>
      </c>
      <c r="R18" s="157">
        <v>56087</v>
      </c>
    </row>
    <row r="19" spans="1:18" ht="13" hidden="1" customHeight="1" x14ac:dyDescent="0.3">
      <c r="A19" s="231" t="s">
        <v>38</v>
      </c>
      <c r="B19" s="232" t="s">
        <v>10</v>
      </c>
      <c r="C19" s="233" t="s">
        <v>39</v>
      </c>
      <c r="D19" s="157">
        <v>1479</v>
      </c>
      <c r="E19" s="157">
        <v>284</v>
      </c>
      <c r="F19" s="157">
        <v>2230</v>
      </c>
      <c r="G19" s="157">
        <v>226</v>
      </c>
      <c r="H19" s="157">
        <v>32</v>
      </c>
      <c r="I19" s="157">
        <v>3993</v>
      </c>
      <c r="J19" s="157">
        <v>12480</v>
      </c>
      <c r="K19" s="157">
        <v>6488</v>
      </c>
      <c r="L19" s="157">
        <v>57612</v>
      </c>
      <c r="M19" s="157">
        <v>2683</v>
      </c>
      <c r="N19" s="157">
        <v>181</v>
      </c>
      <c r="O19" s="157">
        <v>76580</v>
      </c>
      <c r="P19" s="234">
        <v>0.48427895682088384</v>
      </c>
      <c r="Q19" s="157">
        <v>1060</v>
      </c>
      <c r="R19" s="157">
        <v>8381</v>
      </c>
    </row>
    <row r="20" spans="1:18" ht="13" hidden="1" customHeight="1" x14ac:dyDescent="0.3">
      <c r="A20" s="231" t="s">
        <v>40</v>
      </c>
      <c r="B20" s="232" t="s">
        <v>10</v>
      </c>
      <c r="C20" s="233" t="s">
        <v>41</v>
      </c>
      <c r="D20" s="157">
        <v>37</v>
      </c>
      <c r="E20" s="157">
        <v>84</v>
      </c>
      <c r="F20" s="157">
        <v>713</v>
      </c>
      <c r="G20" s="157">
        <v>82</v>
      </c>
      <c r="H20" s="157">
        <v>10</v>
      </c>
      <c r="I20" s="157">
        <v>834</v>
      </c>
      <c r="J20" s="157">
        <v>627</v>
      </c>
      <c r="K20" s="157">
        <v>835</v>
      </c>
      <c r="L20" s="157">
        <v>21047</v>
      </c>
      <c r="M20" s="157">
        <v>131</v>
      </c>
      <c r="N20" s="157">
        <v>17</v>
      </c>
      <c r="O20" s="157">
        <v>22509</v>
      </c>
      <c r="P20" s="234">
        <v>0.54229407087961068</v>
      </c>
      <c r="Q20" s="157">
        <v>946</v>
      </c>
      <c r="R20" s="157">
        <v>8172</v>
      </c>
    </row>
    <row r="21" spans="1:18" ht="13" hidden="1" customHeight="1" x14ac:dyDescent="0.3">
      <c r="A21" s="231" t="s">
        <v>42</v>
      </c>
      <c r="B21" s="232" t="s">
        <v>10</v>
      </c>
      <c r="C21" s="233" t="s">
        <v>43</v>
      </c>
      <c r="D21" s="157">
        <v>5</v>
      </c>
      <c r="E21" s="157">
        <v>0</v>
      </c>
      <c r="F21" s="157">
        <v>123</v>
      </c>
      <c r="G21" s="157">
        <v>0</v>
      </c>
      <c r="H21" s="157"/>
      <c r="I21" s="157">
        <v>128</v>
      </c>
      <c r="J21" s="157">
        <v>219</v>
      </c>
      <c r="K21" s="157" t="s">
        <v>222</v>
      </c>
      <c r="L21" s="157">
        <v>2861</v>
      </c>
      <c r="M21" s="157">
        <v>0</v>
      </c>
      <c r="N21" s="157">
        <v>0</v>
      </c>
      <c r="O21" s="157">
        <v>3080</v>
      </c>
      <c r="P21" s="234">
        <v>5.1244509516837483E-2</v>
      </c>
      <c r="Q21" s="157">
        <v>24</v>
      </c>
      <c r="R21" s="157">
        <v>412</v>
      </c>
    </row>
    <row r="22" spans="1:18" ht="13" hidden="1" customHeight="1" x14ac:dyDescent="0.3">
      <c r="A22" s="231" t="s">
        <v>44</v>
      </c>
      <c r="B22" s="232" t="s">
        <v>10</v>
      </c>
      <c r="C22" s="233" t="s">
        <v>45</v>
      </c>
      <c r="D22" s="157">
        <v>1609</v>
      </c>
      <c r="E22" s="157">
        <v>901</v>
      </c>
      <c r="F22" s="157">
        <v>3399</v>
      </c>
      <c r="G22" s="157">
        <v>282</v>
      </c>
      <c r="H22" s="157">
        <v>26</v>
      </c>
      <c r="I22" s="157">
        <v>5909</v>
      </c>
      <c r="J22" s="157">
        <v>15760</v>
      </c>
      <c r="K22" s="157">
        <v>11915</v>
      </c>
      <c r="L22" s="157">
        <v>150759</v>
      </c>
      <c r="M22" s="157">
        <v>1089</v>
      </c>
      <c r="N22" s="157">
        <v>147</v>
      </c>
      <c r="O22" s="157">
        <v>178434</v>
      </c>
      <c r="P22" s="234">
        <v>0.63103729978816181</v>
      </c>
      <c r="Q22" s="157">
        <v>12576</v>
      </c>
      <c r="R22" s="157">
        <v>52365</v>
      </c>
    </row>
    <row r="23" spans="1:18" ht="13" hidden="1" customHeight="1" x14ac:dyDescent="0.3">
      <c r="A23" s="231" t="s">
        <v>46</v>
      </c>
      <c r="B23" s="232" t="s">
        <v>10</v>
      </c>
      <c r="C23" s="233" t="s">
        <v>47</v>
      </c>
      <c r="D23" s="157">
        <v>86</v>
      </c>
      <c r="E23" s="157">
        <v>0</v>
      </c>
      <c r="F23" s="157">
        <v>499</v>
      </c>
      <c r="G23" s="157">
        <v>0</v>
      </c>
      <c r="H23" s="157"/>
      <c r="I23" s="157">
        <v>585</v>
      </c>
      <c r="J23" s="157">
        <v>944</v>
      </c>
      <c r="K23" s="157" t="s">
        <v>222</v>
      </c>
      <c r="L23" s="157">
        <v>11881</v>
      </c>
      <c r="M23" s="157">
        <v>0</v>
      </c>
      <c r="N23" s="157">
        <v>0</v>
      </c>
      <c r="O23" s="157">
        <v>12825</v>
      </c>
      <c r="P23" s="234">
        <v>0.23023481258078415</v>
      </c>
      <c r="Q23" s="157">
        <v>464</v>
      </c>
      <c r="R23" s="157">
        <v>2616</v>
      </c>
    </row>
    <row r="24" spans="1:18" ht="13" hidden="1" customHeight="1" x14ac:dyDescent="0.3">
      <c r="A24" s="231" t="s">
        <v>48</v>
      </c>
      <c r="B24" s="232" t="s">
        <v>10</v>
      </c>
      <c r="C24" s="233" t="s">
        <v>49</v>
      </c>
      <c r="D24" s="157">
        <v>3367</v>
      </c>
      <c r="E24" s="157">
        <v>232</v>
      </c>
      <c r="F24" s="157">
        <v>2026</v>
      </c>
      <c r="G24" s="157">
        <v>790</v>
      </c>
      <c r="H24" s="157">
        <v>431</v>
      </c>
      <c r="I24" s="157">
        <v>5625</v>
      </c>
      <c r="J24" s="157">
        <v>33030</v>
      </c>
      <c r="K24" s="157">
        <v>2515</v>
      </c>
      <c r="L24" s="157">
        <v>72944</v>
      </c>
      <c r="M24" s="157">
        <v>3920</v>
      </c>
      <c r="N24" s="157">
        <v>3029</v>
      </c>
      <c r="O24" s="157">
        <v>108489</v>
      </c>
      <c r="P24" s="234">
        <v>0.30097125086347282</v>
      </c>
      <c r="Q24" s="157">
        <v>4239</v>
      </c>
      <c r="R24" s="157">
        <v>52530</v>
      </c>
    </row>
    <row r="25" spans="1:18" ht="13" hidden="1" customHeight="1" x14ac:dyDescent="0.3">
      <c r="A25" s="231" t="s">
        <v>50</v>
      </c>
      <c r="B25" s="232" t="s">
        <v>10</v>
      </c>
      <c r="C25" s="233" t="s">
        <v>51</v>
      </c>
      <c r="D25" s="157">
        <v>0</v>
      </c>
      <c r="E25" s="157">
        <v>0</v>
      </c>
      <c r="F25" s="157">
        <v>204</v>
      </c>
      <c r="G25" s="157">
        <v>0</v>
      </c>
      <c r="H25" s="157"/>
      <c r="I25" s="157">
        <v>204</v>
      </c>
      <c r="J25" s="157">
        <v>0</v>
      </c>
      <c r="K25" s="157">
        <v>0</v>
      </c>
      <c r="L25" s="157">
        <v>2590</v>
      </c>
      <c r="M25" s="157">
        <v>0</v>
      </c>
      <c r="N25" s="157">
        <v>0</v>
      </c>
      <c r="O25" s="157">
        <v>2590</v>
      </c>
      <c r="P25" s="234">
        <v>4.130979153707514E-2</v>
      </c>
      <c r="Q25" s="157">
        <v>382</v>
      </c>
      <c r="R25" s="157">
        <v>4283</v>
      </c>
    </row>
    <row r="26" spans="1:18" ht="13" hidden="1" customHeight="1" x14ac:dyDescent="0.3">
      <c r="A26" s="231" t="s">
        <v>52</v>
      </c>
      <c r="B26" s="232" t="s">
        <v>10</v>
      </c>
      <c r="C26" s="233" t="s">
        <v>53</v>
      </c>
      <c r="D26" s="157">
        <v>415</v>
      </c>
      <c r="E26" s="157">
        <v>129</v>
      </c>
      <c r="F26" s="157">
        <v>1239</v>
      </c>
      <c r="G26" s="157">
        <v>2</v>
      </c>
      <c r="H26" s="157">
        <v>192</v>
      </c>
      <c r="I26" s="157">
        <v>1783</v>
      </c>
      <c r="J26" s="157">
        <v>6516</v>
      </c>
      <c r="K26" s="157">
        <v>3172</v>
      </c>
      <c r="L26" s="157">
        <v>43458</v>
      </c>
      <c r="M26" s="157">
        <v>2</v>
      </c>
      <c r="N26" s="157">
        <v>243</v>
      </c>
      <c r="O26" s="157">
        <v>53146</v>
      </c>
      <c r="P26" s="234">
        <v>0.254884657810177</v>
      </c>
      <c r="Q26" s="157">
        <v>168</v>
      </c>
      <c r="R26" s="157">
        <v>4918</v>
      </c>
    </row>
    <row r="27" spans="1:18" ht="13" hidden="1" customHeight="1" x14ac:dyDescent="0.3">
      <c r="A27" s="231" t="s">
        <v>54</v>
      </c>
      <c r="B27" s="232" t="s">
        <v>10</v>
      </c>
      <c r="C27" s="233" t="s">
        <v>55</v>
      </c>
      <c r="D27" s="157">
        <v>89</v>
      </c>
      <c r="E27" s="157">
        <v>75</v>
      </c>
      <c r="F27" s="157">
        <v>227</v>
      </c>
      <c r="G27" s="157">
        <v>51</v>
      </c>
      <c r="H27" s="157">
        <v>12</v>
      </c>
      <c r="I27" s="157">
        <v>391</v>
      </c>
      <c r="J27" s="157">
        <v>1231</v>
      </c>
      <c r="K27" s="157">
        <v>1043</v>
      </c>
      <c r="L27" s="157">
        <v>5985</v>
      </c>
      <c r="M27" s="157">
        <v>79</v>
      </c>
      <c r="N27" s="157">
        <v>45</v>
      </c>
      <c r="O27" s="157">
        <v>8259</v>
      </c>
      <c r="P27" s="234">
        <v>0.14261785529269555</v>
      </c>
      <c r="Q27" s="157">
        <v>198</v>
      </c>
      <c r="R27" s="157">
        <v>6238</v>
      </c>
    </row>
    <row r="28" spans="1:18" ht="13" hidden="1" customHeight="1" x14ac:dyDescent="0.3">
      <c r="A28" s="231" t="s">
        <v>56</v>
      </c>
      <c r="B28" s="232" t="s">
        <v>10</v>
      </c>
      <c r="C28" s="233" t="s">
        <v>57</v>
      </c>
      <c r="D28" s="157">
        <v>1465</v>
      </c>
      <c r="E28" s="157">
        <v>216</v>
      </c>
      <c r="F28" s="157">
        <v>1957</v>
      </c>
      <c r="G28" s="157">
        <v>291</v>
      </c>
      <c r="H28" s="157">
        <v>25</v>
      </c>
      <c r="I28" s="157">
        <v>3638</v>
      </c>
      <c r="J28" s="157">
        <v>16408</v>
      </c>
      <c r="K28" s="157">
        <v>2801</v>
      </c>
      <c r="L28" s="157">
        <v>63853</v>
      </c>
      <c r="M28" s="157">
        <v>1107</v>
      </c>
      <c r="N28" s="157">
        <v>358</v>
      </c>
      <c r="O28" s="157">
        <v>83062</v>
      </c>
      <c r="P28" s="234">
        <v>0.20487181637455171</v>
      </c>
      <c r="Q28" s="157">
        <v>6335</v>
      </c>
      <c r="R28" s="157">
        <v>36381</v>
      </c>
    </row>
    <row r="29" spans="1:18" ht="13" hidden="1" customHeight="1" x14ac:dyDescent="0.3">
      <c r="A29" s="231" t="s">
        <v>58</v>
      </c>
      <c r="B29" s="232" t="s">
        <v>10</v>
      </c>
      <c r="C29" s="233" t="s">
        <v>59</v>
      </c>
      <c r="D29" s="157">
        <v>54</v>
      </c>
      <c r="E29" s="157">
        <v>15</v>
      </c>
      <c r="F29" s="157">
        <v>152</v>
      </c>
      <c r="G29" s="157">
        <v>5</v>
      </c>
      <c r="H29" s="157"/>
      <c r="I29" s="157">
        <v>221</v>
      </c>
      <c r="J29" s="157">
        <v>675</v>
      </c>
      <c r="K29" s="157">
        <v>455</v>
      </c>
      <c r="L29" s="157">
        <v>3974</v>
      </c>
      <c r="M29" s="157">
        <v>44</v>
      </c>
      <c r="N29" s="157">
        <v>0</v>
      </c>
      <c r="O29" s="157">
        <v>5104</v>
      </c>
      <c r="P29" s="234">
        <v>0.13374561081704314</v>
      </c>
      <c r="Q29" s="157">
        <v>148</v>
      </c>
      <c r="R29" s="157">
        <v>1314</v>
      </c>
    </row>
    <row r="30" spans="1:18" ht="13" hidden="1" customHeight="1" x14ac:dyDescent="0.3">
      <c r="A30" s="231" t="s">
        <v>60</v>
      </c>
      <c r="B30" s="232" t="s">
        <v>10</v>
      </c>
      <c r="C30" s="233" t="s">
        <v>61</v>
      </c>
      <c r="D30" s="157">
        <v>235</v>
      </c>
      <c r="E30" s="157">
        <v>108</v>
      </c>
      <c r="F30" s="157">
        <v>602</v>
      </c>
      <c r="G30" s="157">
        <v>42</v>
      </c>
      <c r="H30" s="157">
        <v>42</v>
      </c>
      <c r="I30" s="157">
        <v>945</v>
      </c>
      <c r="J30" s="157">
        <v>1771</v>
      </c>
      <c r="K30" s="157">
        <v>1047</v>
      </c>
      <c r="L30" s="157">
        <v>16084</v>
      </c>
      <c r="M30" s="157">
        <v>246</v>
      </c>
      <c r="N30" s="157">
        <v>246</v>
      </c>
      <c r="O30" s="157">
        <v>18902</v>
      </c>
      <c r="P30" s="234">
        <v>0.15328100165428654</v>
      </c>
      <c r="Q30" s="157">
        <v>594</v>
      </c>
      <c r="R30" s="157">
        <v>5329</v>
      </c>
    </row>
    <row r="31" spans="1:18" ht="13" hidden="1" customHeight="1" x14ac:dyDescent="0.3">
      <c r="A31" s="231" t="s">
        <v>62</v>
      </c>
      <c r="B31" s="232" t="s">
        <v>10</v>
      </c>
      <c r="C31" s="233" t="s">
        <v>63</v>
      </c>
      <c r="D31" s="157">
        <v>364</v>
      </c>
      <c r="E31" s="157">
        <v>39</v>
      </c>
      <c r="F31" s="157">
        <v>398</v>
      </c>
      <c r="G31" s="157">
        <v>1</v>
      </c>
      <c r="H31" s="157"/>
      <c r="I31" s="157">
        <v>801</v>
      </c>
      <c r="J31" s="157">
        <v>3175</v>
      </c>
      <c r="K31" s="157">
        <v>376</v>
      </c>
      <c r="L31" s="157">
        <v>8295</v>
      </c>
      <c r="M31" s="157">
        <v>22</v>
      </c>
      <c r="N31" s="157">
        <v>0</v>
      </c>
      <c r="O31" s="157">
        <v>11846</v>
      </c>
      <c r="P31" s="234">
        <v>0.19851191473673627</v>
      </c>
      <c r="Q31" s="157">
        <v>898</v>
      </c>
      <c r="R31" s="157">
        <v>4474</v>
      </c>
    </row>
    <row r="32" spans="1:18" ht="13" hidden="1" customHeight="1" x14ac:dyDescent="0.3">
      <c r="A32" s="231" t="s">
        <v>64</v>
      </c>
      <c r="B32" s="232" t="s">
        <v>10</v>
      </c>
      <c r="C32" s="233" t="s">
        <v>65</v>
      </c>
      <c r="D32" s="157">
        <v>415</v>
      </c>
      <c r="E32" s="157">
        <v>43</v>
      </c>
      <c r="F32" s="157">
        <v>712</v>
      </c>
      <c r="G32" s="157">
        <v>30</v>
      </c>
      <c r="H32" s="157">
        <v>15</v>
      </c>
      <c r="I32" s="157">
        <v>1170</v>
      </c>
      <c r="J32" s="157">
        <v>5651</v>
      </c>
      <c r="K32" s="157">
        <v>716</v>
      </c>
      <c r="L32" s="157">
        <v>16727</v>
      </c>
      <c r="M32" s="157">
        <v>174</v>
      </c>
      <c r="N32" s="157">
        <v>74</v>
      </c>
      <c r="O32" s="157">
        <v>23094</v>
      </c>
      <c r="P32" s="234">
        <v>0.21131516099810591</v>
      </c>
      <c r="Q32" s="157">
        <v>3729</v>
      </c>
      <c r="R32" s="157" t="s">
        <v>222</v>
      </c>
    </row>
    <row r="33" spans="1:18" ht="13" hidden="1" customHeight="1" x14ac:dyDescent="0.3">
      <c r="A33" s="231" t="s">
        <v>66</v>
      </c>
      <c r="B33" s="232" t="s">
        <v>10</v>
      </c>
      <c r="C33" s="233" t="s">
        <v>67</v>
      </c>
      <c r="D33" s="157">
        <v>162</v>
      </c>
      <c r="E33" s="157">
        <v>0</v>
      </c>
      <c r="F33" s="157">
        <v>391</v>
      </c>
      <c r="G33" s="157">
        <v>5</v>
      </c>
      <c r="H33" s="157"/>
      <c r="I33" s="157">
        <v>553</v>
      </c>
      <c r="J33" s="157">
        <v>2885</v>
      </c>
      <c r="K33" s="157">
        <v>0</v>
      </c>
      <c r="L33" s="157">
        <v>10290</v>
      </c>
      <c r="M33" s="157">
        <v>90</v>
      </c>
      <c r="N33" s="157">
        <v>0</v>
      </c>
      <c r="O33" s="157">
        <v>13175</v>
      </c>
      <c r="P33" s="234">
        <v>0.10148823737848373</v>
      </c>
      <c r="Q33" s="157">
        <v>838</v>
      </c>
      <c r="R33" s="157">
        <v>8923</v>
      </c>
    </row>
    <row r="34" spans="1:18" ht="13" hidden="1" customHeight="1" x14ac:dyDescent="0.3">
      <c r="A34" s="231" t="s">
        <v>68</v>
      </c>
      <c r="B34" s="232" t="s">
        <v>10</v>
      </c>
      <c r="C34" s="233" t="s">
        <v>69</v>
      </c>
      <c r="D34" s="157">
        <v>130</v>
      </c>
      <c r="E34" s="157">
        <v>70</v>
      </c>
      <c r="F34" s="157">
        <v>681</v>
      </c>
      <c r="G34" s="157">
        <v>43</v>
      </c>
      <c r="H34" s="157"/>
      <c r="I34" s="157">
        <v>881</v>
      </c>
      <c r="J34" s="157">
        <v>3066</v>
      </c>
      <c r="K34" s="157">
        <v>1440</v>
      </c>
      <c r="L34" s="157">
        <v>19099</v>
      </c>
      <c r="M34" s="157">
        <v>279</v>
      </c>
      <c r="N34" s="157">
        <v>0</v>
      </c>
      <c r="O34" s="157">
        <v>23605</v>
      </c>
      <c r="P34" s="234">
        <v>0.13312992081575564</v>
      </c>
      <c r="Q34" s="157">
        <v>317</v>
      </c>
      <c r="R34" s="157">
        <v>5013</v>
      </c>
    </row>
    <row r="35" spans="1:18" ht="13" hidden="1" customHeight="1" x14ac:dyDescent="0.3">
      <c r="A35" s="231" t="s">
        <v>70</v>
      </c>
      <c r="B35" s="232" t="s">
        <v>10</v>
      </c>
      <c r="C35" s="233" t="s">
        <v>71</v>
      </c>
      <c r="D35" s="157">
        <v>1</v>
      </c>
      <c r="E35" s="157">
        <v>2</v>
      </c>
      <c r="F35" s="157">
        <v>144</v>
      </c>
      <c r="G35" s="157">
        <v>0</v>
      </c>
      <c r="H35" s="157">
        <v>1</v>
      </c>
      <c r="I35" s="157">
        <v>147</v>
      </c>
      <c r="J35" s="157">
        <v>65</v>
      </c>
      <c r="K35" s="157">
        <v>165</v>
      </c>
      <c r="L35" s="157">
        <v>4562</v>
      </c>
      <c r="M35" s="157">
        <v>0</v>
      </c>
      <c r="N35" s="157">
        <v>62</v>
      </c>
      <c r="O35" s="157">
        <v>4792</v>
      </c>
      <c r="P35" s="234">
        <v>8.0749528174710164E-2</v>
      </c>
      <c r="Q35" s="157">
        <v>114</v>
      </c>
      <c r="R35" s="157">
        <v>1493</v>
      </c>
    </row>
    <row r="36" spans="1:18" ht="13" hidden="1" customHeight="1" x14ac:dyDescent="0.3">
      <c r="A36" s="231" t="s">
        <v>72</v>
      </c>
      <c r="B36" s="232" t="s">
        <v>10</v>
      </c>
      <c r="C36" s="233" t="s">
        <v>73</v>
      </c>
      <c r="D36" s="157">
        <v>41</v>
      </c>
      <c r="E36" s="157">
        <v>43</v>
      </c>
      <c r="F36" s="157">
        <v>206</v>
      </c>
      <c r="G36" s="157">
        <v>12</v>
      </c>
      <c r="H36" s="157"/>
      <c r="I36" s="157">
        <v>290</v>
      </c>
      <c r="J36" s="157">
        <v>344</v>
      </c>
      <c r="K36" s="157">
        <v>1564</v>
      </c>
      <c r="L36" s="157">
        <v>6239</v>
      </c>
      <c r="M36" s="157">
        <v>60</v>
      </c>
      <c r="N36" s="157">
        <v>0</v>
      </c>
      <c r="O36" s="157">
        <v>8147</v>
      </c>
      <c r="P36" s="234">
        <v>0.10216314502476645</v>
      </c>
      <c r="Q36" s="157">
        <v>36</v>
      </c>
      <c r="R36" s="157">
        <v>389</v>
      </c>
    </row>
    <row r="37" spans="1:18" ht="13" hidden="1" customHeight="1" x14ac:dyDescent="0.3">
      <c r="A37" s="231" t="s">
        <v>74</v>
      </c>
      <c r="B37" s="232" t="s">
        <v>10</v>
      </c>
      <c r="C37" s="233" t="s">
        <v>75</v>
      </c>
      <c r="D37" s="157">
        <v>109</v>
      </c>
      <c r="E37" s="157">
        <v>27</v>
      </c>
      <c r="F37" s="157">
        <v>167</v>
      </c>
      <c r="G37" s="157">
        <v>1</v>
      </c>
      <c r="H37" s="157">
        <v>27</v>
      </c>
      <c r="I37" s="157">
        <v>303</v>
      </c>
      <c r="J37" s="157">
        <v>676</v>
      </c>
      <c r="K37" s="157">
        <v>436</v>
      </c>
      <c r="L37" s="157">
        <v>1960</v>
      </c>
      <c r="M37" s="157">
        <v>20</v>
      </c>
      <c r="N37" s="157">
        <v>53</v>
      </c>
      <c r="O37" s="157">
        <v>3072</v>
      </c>
      <c r="P37" s="234">
        <v>0.1437394722066255</v>
      </c>
      <c r="Q37" s="157">
        <v>528</v>
      </c>
      <c r="R37" s="157">
        <v>11167</v>
      </c>
    </row>
    <row r="38" spans="1:18" ht="13" hidden="1" customHeight="1" x14ac:dyDescent="0.3">
      <c r="A38" s="231" t="s">
        <v>76</v>
      </c>
      <c r="B38" s="232" t="s">
        <v>10</v>
      </c>
      <c r="C38" s="233" t="s">
        <v>77</v>
      </c>
      <c r="D38" s="157">
        <v>55</v>
      </c>
      <c r="E38" s="157">
        <v>32</v>
      </c>
      <c r="F38" s="157">
        <v>248</v>
      </c>
      <c r="G38" s="157">
        <v>42</v>
      </c>
      <c r="H38" s="157"/>
      <c r="I38" s="157">
        <v>335</v>
      </c>
      <c r="J38" s="157">
        <v>440</v>
      </c>
      <c r="K38" s="157">
        <v>224</v>
      </c>
      <c r="L38" s="157">
        <v>5359</v>
      </c>
      <c r="M38" s="157">
        <v>167</v>
      </c>
      <c r="N38" s="157">
        <v>0</v>
      </c>
      <c r="O38" s="157">
        <v>6023</v>
      </c>
      <c r="P38" s="234">
        <v>0.13316088523357875</v>
      </c>
      <c r="Q38" s="157">
        <v>116</v>
      </c>
      <c r="R38" s="157">
        <v>1326</v>
      </c>
    </row>
    <row r="39" spans="1:18" ht="13" hidden="1" customHeight="1" x14ac:dyDescent="0.3">
      <c r="A39" s="231" t="s">
        <v>78</v>
      </c>
      <c r="B39" s="232" t="s">
        <v>10</v>
      </c>
      <c r="C39" s="233" t="s">
        <v>79</v>
      </c>
      <c r="D39" s="157">
        <v>2960</v>
      </c>
      <c r="E39" s="157">
        <v>3010</v>
      </c>
      <c r="F39" s="157">
        <v>15514</v>
      </c>
      <c r="G39" s="157">
        <v>2021</v>
      </c>
      <c r="H39" s="157">
        <v>447</v>
      </c>
      <c r="I39" s="157">
        <v>21484</v>
      </c>
      <c r="J39" s="157">
        <v>30014</v>
      </c>
      <c r="K39" s="157">
        <v>33328</v>
      </c>
      <c r="L39" s="157">
        <v>254044</v>
      </c>
      <c r="M39" s="157">
        <v>8940</v>
      </c>
      <c r="N39" s="157">
        <v>2850</v>
      </c>
      <c r="O39" s="157">
        <v>317386</v>
      </c>
      <c r="P39" s="234">
        <v>0.31998846619556853</v>
      </c>
      <c r="Q39" s="157" t="s">
        <v>222</v>
      </c>
      <c r="R39" s="157" t="s">
        <v>222</v>
      </c>
    </row>
    <row r="40" spans="1:18" ht="13" hidden="1" customHeight="1" x14ac:dyDescent="0.3">
      <c r="A40" s="231" t="s">
        <v>80</v>
      </c>
      <c r="B40" s="232" t="s">
        <v>10</v>
      </c>
      <c r="C40" s="233" t="s">
        <v>81</v>
      </c>
      <c r="D40" s="157">
        <v>156</v>
      </c>
      <c r="E40" s="157">
        <v>8</v>
      </c>
      <c r="F40" s="157">
        <v>174</v>
      </c>
      <c r="G40" s="157">
        <v>20</v>
      </c>
      <c r="H40" s="157">
        <v>36</v>
      </c>
      <c r="I40" s="157">
        <v>338</v>
      </c>
      <c r="J40" s="157">
        <v>1716</v>
      </c>
      <c r="K40" s="157">
        <v>61</v>
      </c>
      <c r="L40" s="157">
        <v>4566</v>
      </c>
      <c r="M40" s="157">
        <v>94</v>
      </c>
      <c r="N40" s="157">
        <v>405</v>
      </c>
      <c r="O40" s="157">
        <v>6343</v>
      </c>
      <c r="P40" s="234">
        <v>0.14078036221590909</v>
      </c>
      <c r="Q40" s="157">
        <v>135</v>
      </c>
      <c r="R40" s="157">
        <v>5115</v>
      </c>
    </row>
    <row r="41" spans="1:18" ht="13" hidden="1" customHeight="1" x14ac:dyDescent="0.3">
      <c r="A41" s="231" t="s">
        <v>82</v>
      </c>
      <c r="B41" s="232" t="s">
        <v>10</v>
      </c>
      <c r="C41" s="233" t="s">
        <v>83</v>
      </c>
      <c r="D41" s="157">
        <v>918</v>
      </c>
      <c r="E41" s="157">
        <v>31</v>
      </c>
      <c r="F41" s="157">
        <v>1791</v>
      </c>
      <c r="G41" s="157">
        <v>170</v>
      </c>
      <c r="H41" s="157">
        <v>165</v>
      </c>
      <c r="I41" s="157">
        <v>2740</v>
      </c>
      <c r="J41" s="157">
        <v>7226</v>
      </c>
      <c r="K41" s="157">
        <v>499</v>
      </c>
      <c r="L41" s="157">
        <v>38949</v>
      </c>
      <c r="M41" s="157">
        <v>1299</v>
      </c>
      <c r="N41" s="157">
        <v>1531</v>
      </c>
      <c r="O41" s="157">
        <v>46674</v>
      </c>
      <c r="P41" s="234">
        <v>0.21829763948196754</v>
      </c>
      <c r="Q41" s="157">
        <v>2370</v>
      </c>
      <c r="R41" s="157">
        <v>47913</v>
      </c>
    </row>
    <row r="42" spans="1:18" ht="13" hidden="1" customHeight="1" x14ac:dyDescent="0.3">
      <c r="A42" s="231" t="s">
        <v>84</v>
      </c>
      <c r="B42" s="232" t="s">
        <v>10</v>
      </c>
      <c r="C42" s="233" t="s">
        <v>85</v>
      </c>
      <c r="D42" s="157">
        <v>56</v>
      </c>
      <c r="E42" s="157">
        <v>57</v>
      </c>
      <c r="F42" s="157">
        <v>822</v>
      </c>
      <c r="G42" s="157">
        <v>1</v>
      </c>
      <c r="H42" s="157">
        <v>1</v>
      </c>
      <c r="I42" s="157">
        <v>935</v>
      </c>
      <c r="J42" s="157">
        <v>817</v>
      </c>
      <c r="K42" s="157">
        <v>706</v>
      </c>
      <c r="L42" s="157">
        <v>27865</v>
      </c>
      <c r="M42" s="157">
        <v>0</v>
      </c>
      <c r="N42" s="157">
        <v>0</v>
      </c>
      <c r="O42" s="157">
        <v>29388</v>
      </c>
      <c r="P42" s="234">
        <v>0.15154312234111125</v>
      </c>
      <c r="Q42" s="157">
        <v>108</v>
      </c>
      <c r="R42" s="157">
        <v>1617</v>
      </c>
    </row>
    <row r="43" spans="1:18" ht="13" hidden="1" customHeight="1" x14ac:dyDescent="0.3">
      <c r="A43" s="231" t="s">
        <v>86</v>
      </c>
      <c r="B43" s="232" t="s">
        <v>10</v>
      </c>
      <c r="C43" s="233" t="s">
        <v>87</v>
      </c>
      <c r="D43" s="157">
        <v>180</v>
      </c>
      <c r="E43" s="157">
        <v>49</v>
      </c>
      <c r="F43" s="157">
        <v>234</v>
      </c>
      <c r="G43" s="157">
        <v>49</v>
      </c>
      <c r="H43" s="157">
        <v>9</v>
      </c>
      <c r="I43" s="157">
        <v>463</v>
      </c>
      <c r="J43" s="157">
        <v>1747</v>
      </c>
      <c r="K43" s="157">
        <v>600</v>
      </c>
      <c r="L43" s="157">
        <v>7096</v>
      </c>
      <c r="M43" s="157">
        <v>155</v>
      </c>
      <c r="N43" s="157">
        <v>23</v>
      </c>
      <c r="O43" s="157">
        <v>9443</v>
      </c>
      <c r="P43" s="234">
        <v>0.11331917293684224</v>
      </c>
      <c r="Q43" s="157">
        <v>2733</v>
      </c>
      <c r="R43" s="157">
        <v>6529</v>
      </c>
    </row>
    <row r="44" spans="1:18" ht="13" hidden="1" customHeight="1" x14ac:dyDescent="0.3">
      <c r="A44" s="231" t="s">
        <v>88</v>
      </c>
      <c r="B44" s="232" t="s">
        <v>10</v>
      </c>
      <c r="C44" s="233" t="s">
        <v>89</v>
      </c>
      <c r="D44" s="157">
        <v>47</v>
      </c>
      <c r="E44" s="157">
        <v>0</v>
      </c>
      <c r="F44" s="157">
        <v>307</v>
      </c>
      <c r="G44" s="157">
        <v>31</v>
      </c>
      <c r="H44" s="157"/>
      <c r="I44" s="157">
        <v>354</v>
      </c>
      <c r="J44" s="157">
        <v>683</v>
      </c>
      <c r="K44" s="157">
        <v>0</v>
      </c>
      <c r="L44" s="157">
        <v>6539</v>
      </c>
      <c r="M44" s="157">
        <v>81</v>
      </c>
      <c r="N44" s="157">
        <v>0</v>
      </c>
      <c r="O44" s="157">
        <v>7222</v>
      </c>
      <c r="P44" s="234">
        <v>0.12996688741721854</v>
      </c>
      <c r="Q44" s="157">
        <v>665</v>
      </c>
      <c r="R44" s="157" t="s">
        <v>222</v>
      </c>
    </row>
    <row r="45" spans="1:18" ht="13" hidden="1" customHeight="1" x14ac:dyDescent="0.3">
      <c r="A45" s="231" t="s">
        <v>90</v>
      </c>
      <c r="B45" s="232" t="s">
        <v>10</v>
      </c>
      <c r="C45" s="233" t="s">
        <v>91</v>
      </c>
      <c r="D45" s="157">
        <v>72</v>
      </c>
      <c r="E45" s="157">
        <v>17</v>
      </c>
      <c r="F45" s="157">
        <v>220</v>
      </c>
      <c r="G45" s="157">
        <v>26</v>
      </c>
      <c r="H45" s="157">
        <v>1</v>
      </c>
      <c r="I45" s="157">
        <v>309</v>
      </c>
      <c r="J45" s="157">
        <v>783</v>
      </c>
      <c r="K45" s="157">
        <v>83</v>
      </c>
      <c r="L45" s="157">
        <v>5504</v>
      </c>
      <c r="M45" s="157">
        <v>42</v>
      </c>
      <c r="N45" s="157">
        <v>0</v>
      </c>
      <c r="O45" s="157">
        <v>6370</v>
      </c>
      <c r="P45" s="234">
        <v>0.16253317003470097</v>
      </c>
      <c r="Q45" s="157">
        <v>200</v>
      </c>
      <c r="R45" s="157">
        <v>1673</v>
      </c>
    </row>
    <row r="46" spans="1:18" ht="13" hidden="1" customHeight="1" x14ac:dyDescent="0.3">
      <c r="A46" s="231" t="s">
        <v>92</v>
      </c>
      <c r="B46" s="232" t="s">
        <v>10</v>
      </c>
      <c r="C46" s="233" t="s">
        <v>93</v>
      </c>
      <c r="D46" s="157">
        <v>52</v>
      </c>
      <c r="E46" s="157">
        <v>63</v>
      </c>
      <c r="F46" s="157">
        <v>639</v>
      </c>
      <c r="G46" s="157">
        <v>0</v>
      </c>
      <c r="H46" s="157"/>
      <c r="I46" s="157">
        <v>754</v>
      </c>
      <c r="J46" s="157">
        <v>900</v>
      </c>
      <c r="K46" s="157">
        <v>1811</v>
      </c>
      <c r="L46" s="157">
        <v>20384</v>
      </c>
      <c r="M46" s="157">
        <v>0</v>
      </c>
      <c r="N46" s="157">
        <v>0</v>
      </c>
      <c r="O46" s="157">
        <v>23095</v>
      </c>
      <c r="P46" s="234">
        <v>0.13652512665299149</v>
      </c>
      <c r="Q46" s="157">
        <v>1873</v>
      </c>
      <c r="R46" s="157">
        <v>11602</v>
      </c>
    </row>
    <row r="47" spans="1:18" ht="13" hidden="1" customHeight="1" x14ac:dyDescent="0.3">
      <c r="A47" s="231" t="s">
        <v>94</v>
      </c>
      <c r="B47" s="232" t="s">
        <v>10</v>
      </c>
      <c r="C47" s="233" t="s">
        <v>95</v>
      </c>
      <c r="D47" s="157">
        <v>15</v>
      </c>
      <c r="E47" s="157">
        <v>11</v>
      </c>
      <c r="F47" s="157">
        <v>220</v>
      </c>
      <c r="G47" s="157">
        <v>0</v>
      </c>
      <c r="H47" s="157"/>
      <c r="I47" s="157">
        <v>246</v>
      </c>
      <c r="J47" s="157">
        <v>1044</v>
      </c>
      <c r="K47" s="157">
        <v>101</v>
      </c>
      <c r="L47" s="157">
        <v>4883</v>
      </c>
      <c r="M47" s="157">
        <v>0</v>
      </c>
      <c r="N47" s="157">
        <v>0</v>
      </c>
      <c r="O47" s="157">
        <v>6028</v>
      </c>
      <c r="P47" s="234">
        <v>0.29257875066737854</v>
      </c>
      <c r="Q47" s="157">
        <v>238</v>
      </c>
      <c r="R47" s="157">
        <v>3848</v>
      </c>
    </row>
    <row r="48" spans="1:18" ht="13" hidden="1" customHeight="1" x14ac:dyDescent="0.3">
      <c r="A48" s="231" t="s">
        <v>96</v>
      </c>
      <c r="B48" s="232" t="s">
        <v>10</v>
      </c>
      <c r="C48" s="233" t="s">
        <v>97</v>
      </c>
      <c r="D48" s="157">
        <v>242</v>
      </c>
      <c r="E48" s="157">
        <v>25</v>
      </c>
      <c r="F48" s="157">
        <v>1288</v>
      </c>
      <c r="G48" s="157">
        <v>82</v>
      </c>
      <c r="H48" s="157">
        <v>6</v>
      </c>
      <c r="I48" s="157">
        <v>1555</v>
      </c>
      <c r="J48" s="157">
        <v>4170</v>
      </c>
      <c r="K48" s="157">
        <v>3353</v>
      </c>
      <c r="L48" s="157">
        <v>35433</v>
      </c>
      <c r="M48" s="157">
        <v>950</v>
      </c>
      <c r="N48" s="157">
        <v>69</v>
      </c>
      <c r="O48" s="157">
        <v>42956</v>
      </c>
      <c r="P48" s="234">
        <v>0.30133988074359874</v>
      </c>
      <c r="Q48" s="157">
        <v>1514</v>
      </c>
      <c r="R48" s="157">
        <v>11388</v>
      </c>
    </row>
    <row r="49" spans="1:18" ht="13" hidden="1" customHeight="1" x14ac:dyDescent="0.3">
      <c r="A49" s="231" t="s">
        <v>98</v>
      </c>
      <c r="B49" s="232" t="s">
        <v>10</v>
      </c>
      <c r="C49" s="233" t="s">
        <v>99</v>
      </c>
      <c r="D49" s="157">
        <v>22</v>
      </c>
      <c r="E49" s="157">
        <v>26</v>
      </c>
      <c r="F49" s="157">
        <v>352</v>
      </c>
      <c r="G49" s="157">
        <v>16</v>
      </c>
      <c r="H49" s="157"/>
      <c r="I49" s="157">
        <v>400</v>
      </c>
      <c r="J49" s="157">
        <v>716</v>
      </c>
      <c r="K49" s="157">
        <v>272</v>
      </c>
      <c r="L49" s="157">
        <v>10855</v>
      </c>
      <c r="M49" s="157">
        <v>96</v>
      </c>
      <c r="N49" s="157">
        <v>0</v>
      </c>
      <c r="O49" s="157">
        <v>11843</v>
      </c>
      <c r="P49" s="234">
        <v>8.8374001940153726E-2</v>
      </c>
      <c r="Q49" s="157">
        <v>136</v>
      </c>
      <c r="R49" s="157">
        <v>8157</v>
      </c>
    </row>
    <row r="50" spans="1:18" ht="13" hidden="1" customHeight="1" x14ac:dyDescent="0.3">
      <c r="A50" s="231" t="s">
        <v>100</v>
      </c>
      <c r="B50" s="232" t="s">
        <v>10</v>
      </c>
      <c r="C50" s="233" t="s">
        <v>101</v>
      </c>
      <c r="D50" s="157">
        <v>183</v>
      </c>
      <c r="E50" s="157">
        <v>8</v>
      </c>
      <c r="F50" s="157">
        <v>365</v>
      </c>
      <c r="G50" s="157">
        <v>78</v>
      </c>
      <c r="H50" s="157"/>
      <c r="I50" s="157">
        <v>556</v>
      </c>
      <c r="J50" s="157">
        <v>1530</v>
      </c>
      <c r="K50" s="157">
        <v>27</v>
      </c>
      <c r="L50" s="157">
        <v>9242</v>
      </c>
      <c r="M50" s="157">
        <v>347</v>
      </c>
      <c r="N50" s="157">
        <v>0</v>
      </c>
      <c r="O50" s="157">
        <v>10799</v>
      </c>
      <c r="P50" s="234">
        <v>0.1170572549699742</v>
      </c>
      <c r="Q50" s="157">
        <v>1055</v>
      </c>
      <c r="R50" s="157">
        <v>8846</v>
      </c>
    </row>
    <row r="51" spans="1:18" ht="13" hidden="1" customHeight="1" x14ac:dyDescent="0.3">
      <c r="A51" s="231" t="s">
        <v>102</v>
      </c>
      <c r="B51" s="232" t="s">
        <v>10</v>
      </c>
      <c r="C51" s="233" t="s">
        <v>103</v>
      </c>
      <c r="D51" s="157">
        <v>163</v>
      </c>
      <c r="E51" s="157">
        <v>53</v>
      </c>
      <c r="F51" s="157">
        <v>1086</v>
      </c>
      <c r="G51" s="157">
        <v>15</v>
      </c>
      <c r="H51" s="157"/>
      <c r="I51" s="157">
        <v>1302</v>
      </c>
      <c r="J51" s="157">
        <v>4919</v>
      </c>
      <c r="K51" s="157">
        <v>864</v>
      </c>
      <c r="L51" s="157">
        <v>37222</v>
      </c>
      <c r="M51" s="157">
        <v>93</v>
      </c>
      <c r="N51" s="157">
        <v>0</v>
      </c>
      <c r="O51" s="157">
        <v>43005</v>
      </c>
      <c r="P51" s="234">
        <v>0.31013370256587774</v>
      </c>
      <c r="Q51" s="157">
        <v>633</v>
      </c>
      <c r="R51" s="157">
        <v>12351</v>
      </c>
    </row>
    <row r="52" spans="1:18" ht="13" hidden="1" customHeight="1" x14ac:dyDescent="0.3">
      <c r="A52" s="231" t="s">
        <v>104</v>
      </c>
      <c r="B52" s="232" t="s">
        <v>10</v>
      </c>
      <c r="C52" s="233" t="s">
        <v>105</v>
      </c>
      <c r="D52" s="157">
        <v>120</v>
      </c>
      <c r="E52" s="157">
        <v>5</v>
      </c>
      <c r="F52" s="157">
        <v>157</v>
      </c>
      <c r="G52" s="157">
        <v>0</v>
      </c>
      <c r="H52" s="157"/>
      <c r="I52" s="157">
        <v>282</v>
      </c>
      <c r="J52" s="157">
        <v>1336</v>
      </c>
      <c r="K52" s="157">
        <v>49</v>
      </c>
      <c r="L52" s="157">
        <v>4631</v>
      </c>
      <c r="M52" s="157">
        <v>0</v>
      </c>
      <c r="N52" s="157">
        <v>0</v>
      </c>
      <c r="O52" s="157">
        <v>6016</v>
      </c>
      <c r="P52" s="234">
        <v>8.8722403291695548E-2</v>
      </c>
      <c r="Q52" s="157">
        <v>48</v>
      </c>
      <c r="R52" s="157">
        <v>852</v>
      </c>
    </row>
    <row r="53" spans="1:18" ht="13" hidden="1" customHeight="1" x14ac:dyDescent="0.3">
      <c r="A53" s="231" t="s">
        <v>106</v>
      </c>
      <c r="B53" s="232" t="s">
        <v>10</v>
      </c>
      <c r="C53" s="233" t="s">
        <v>107</v>
      </c>
      <c r="D53" s="157">
        <v>1</v>
      </c>
      <c r="E53" s="157">
        <v>0</v>
      </c>
      <c r="F53" s="157">
        <v>111</v>
      </c>
      <c r="G53" s="157">
        <v>0</v>
      </c>
      <c r="H53" s="157"/>
      <c r="I53" s="157">
        <v>112</v>
      </c>
      <c r="J53" s="157">
        <v>17</v>
      </c>
      <c r="K53" s="157" t="s">
        <v>222</v>
      </c>
      <c r="L53" s="157">
        <v>4382</v>
      </c>
      <c r="M53" s="157">
        <v>0</v>
      </c>
      <c r="N53" s="157">
        <v>0</v>
      </c>
      <c r="O53" s="157">
        <v>4399</v>
      </c>
      <c r="P53" s="234">
        <v>6.8399856949605833E-2</v>
      </c>
      <c r="Q53" s="157" t="s">
        <v>222</v>
      </c>
      <c r="R53" s="157" t="s">
        <v>222</v>
      </c>
    </row>
    <row r="54" spans="1:18" ht="13" hidden="1" customHeight="1" x14ac:dyDescent="0.3">
      <c r="A54" s="231" t="s">
        <v>108</v>
      </c>
      <c r="B54" s="232" t="s">
        <v>10</v>
      </c>
      <c r="C54" s="233" t="s">
        <v>109</v>
      </c>
      <c r="D54" s="157">
        <v>28</v>
      </c>
      <c r="E54" s="157">
        <v>22</v>
      </c>
      <c r="F54" s="157">
        <v>119</v>
      </c>
      <c r="G54" s="157">
        <v>1</v>
      </c>
      <c r="H54" s="157"/>
      <c r="I54" s="157">
        <v>169</v>
      </c>
      <c r="J54" s="157">
        <v>1854</v>
      </c>
      <c r="K54" s="157">
        <v>174</v>
      </c>
      <c r="L54" s="157">
        <v>3048</v>
      </c>
      <c r="M54" s="157">
        <v>12</v>
      </c>
      <c r="N54" s="157">
        <v>0</v>
      </c>
      <c r="O54" s="157">
        <v>5076</v>
      </c>
      <c r="P54" s="234">
        <v>0.14013196035667946</v>
      </c>
      <c r="Q54" s="157">
        <v>255</v>
      </c>
      <c r="R54" s="157">
        <v>3570</v>
      </c>
    </row>
    <row r="55" spans="1:18" ht="13" hidden="1" customHeight="1" x14ac:dyDescent="0.3">
      <c r="A55" s="231" t="s">
        <v>110</v>
      </c>
      <c r="B55" s="232" t="s">
        <v>10</v>
      </c>
      <c r="C55" s="233" t="s">
        <v>111</v>
      </c>
      <c r="D55" s="157"/>
      <c r="E55" s="157"/>
      <c r="F55" s="157"/>
      <c r="G55" s="157">
        <v>30</v>
      </c>
      <c r="H55" s="157">
        <v>13</v>
      </c>
      <c r="I55" s="157">
        <v>371</v>
      </c>
      <c r="J55" s="157">
        <v>1057</v>
      </c>
      <c r="K55" s="157">
        <v>1005</v>
      </c>
      <c r="L55" s="157">
        <v>5745</v>
      </c>
      <c r="M55" s="157">
        <v>152</v>
      </c>
      <c r="N55" s="157">
        <v>16</v>
      </c>
      <c r="O55" s="157">
        <v>7807</v>
      </c>
      <c r="P55" s="234"/>
      <c r="Q55" s="157">
        <v>66</v>
      </c>
      <c r="R55" s="157">
        <v>2107</v>
      </c>
    </row>
    <row r="56" spans="1:18" ht="13" hidden="1" customHeight="1" x14ac:dyDescent="0.3">
      <c r="A56" s="231" t="s">
        <v>112</v>
      </c>
      <c r="B56" s="232" t="s">
        <v>10</v>
      </c>
      <c r="C56" s="233" t="s">
        <v>113</v>
      </c>
      <c r="D56" s="157">
        <v>69</v>
      </c>
      <c r="E56" s="157">
        <v>60</v>
      </c>
      <c r="F56" s="157">
        <v>243</v>
      </c>
      <c r="G56" s="157">
        <v>3</v>
      </c>
      <c r="H56" s="157"/>
      <c r="I56" s="157">
        <v>372</v>
      </c>
      <c r="J56" s="157">
        <v>4497</v>
      </c>
      <c r="K56" s="157">
        <v>1138</v>
      </c>
      <c r="L56" s="157">
        <v>8237</v>
      </c>
      <c r="M56" s="157">
        <v>16</v>
      </c>
      <c r="N56" s="157">
        <v>0</v>
      </c>
      <c r="O56" s="157">
        <v>13872</v>
      </c>
      <c r="P56" s="234">
        <v>0.41757977122215534</v>
      </c>
      <c r="Q56" s="157">
        <v>752</v>
      </c>
      <c r="R56" s="157">
        <v>9395</v>
      </c>
    </row>
    <row r="57" spans="1:18" ht="13" hidden="1" customHeight="1" x14ac:dyDescent="0.3">
      <c r="A57" s="231" t="s">
        <v>114</v>
      </c>
      <c r="B57" s="232" t="s">
        <v>10</v>
      </c>
      <c r="C57" s="233" t="s">
        <v>115</v>
      </c>
      <c r="D57" s="157">
        <v>553</v>
      </c>
      <c r="E57" s="157">
        <v>134</v>
      </c>
      <c r="F57" s="157">
        <v>887</v>
      </c>
      <c r="G57" s="157">
        <v>235</v>
      </c>
      <c r="H57" s="157">
        <v>35</v>
      </c>
      <c r="I57" s="157">
        <v>1574</v>
      </c>
      <c r="J57" s="157">
        <v>6723</v>
      </c>
      <c r="K57" s="157">
        <v>647</v>
      </c>
      <c r="L57" s="157">
        <v>19513</v>
      </c>
      <c r="M57" s="157">
        <v>552</v>
      </c>
      <c r="N57" s="157">
        <v>87</v>
      </c>
      <c r="O57" s="157">
        <v>26883</v>
      </c>
      <c r="P57" s="234">
        <v>0.12708294924340194</v>
      </c>
      <c r="Q57" s="157" t="s">
        <v>222</v>
      </c>
      <c r="R57" s="157" t="s">
        <v>222</v>
      </c>
    </row>
    <row r="58" spans="1:18" ht="13" hidden="1" customHeight="1" x14ac:dyDescent="0.3">
      <c r="A58" s="231" t="s">
        <v>116</v>
      </c>
      <c r="B58" s="232" t="s">
        <v>10</v>
      </c>
      <c r="C58" s="233" t="s">
        <v>117</v>
      </c>
      <c r="D58" s="157">
        <v>276</v>
      </c>
      <c r="E58" s="157">
        <v>27</v>
      </c>
      <c r="F58" s="157">
        <v>898</v>
      </c>
      <c r="G58" s="157">
        <v>194</v>
      </c>
      <c r="H58" s="157">
        <v>161</v>
      </c>
      <c r="I58" s="157">
        <v>1201</v>
      </c>
      <c r="J58" s="157">
        <v>1215</v>
      </c>
      <c r="K58" s="157">
        <v>373</v>
      </c>
      <c r="L58" s="157">
        <v>25163</v>
      </c>
      <c r="M58" s="157">
        <v>511</v>
      </c>
      <c r="N58" s="157">
        <v>462</v>
      </c>
      <c r="O58" s="157">
        <v>26751</v>
      </c>
      <c r="P58" s="234">
        <v>0.29933198312613996</v>
      </c>
      <c r="Q58" s="157">
        <v>483</v>
      </c>
      <c r="R58" s="157">
        <v>6519</v>
      </c>
    </row>
    <row r="59" spans="1:18" ht="13" hidden="1" customHeight="1" x14ac:dyDescent="0.3">
      <c r="A59" s="231" t="s">
        <v>118</v>
      </c>
      <c r="B59" s="232" t="s">
        <v>10</v>
      </c>
      <c r="C59" s="233" t="s">
        <v>119</v>
      </c>
      <c r="D59" s="157">
        <v>1112</v>
      </c>
      <c r="E59" s="157">
        <v>302</v>
      </c>
      <c r="F59" s="157">
        <v>7577</v>
      </c>
      <c r="G59" s="157">
        <v>41</v>
      </c>
      <c r="H59" s="157">
        <v>137</v>
      </c>
      <c r="I59" s="157">
        <v>8991</v>
      </c>
      <c r="J59" s="157">
        <v>18985</v>
      </c>
      <c r="K59" s="157">
        <v>10081</v>
      </c>
      <c r="L59" s="157">
        <v>262450</v>
      </c>
      <c r="M59" s="157">
        <v>382</v>
      </c>
      <c r="N59" s="157">
        <v>1653</v>
      </c>
      <c r="O59" s="157">
        <v>291516</v>
      </c>
      <c r="P59" s="234">
        <v>0.30220937658093999</v>
      </c>
      <c r="Q59" s="157">
        <v>11557</v>
      </c>
      <c r="R59" s="157">
        <v>46606</v>
      </c>
    </row>
    <row r="60" spans="1:18" ht="13" hidden="1" customHeight="1" x14ac:dyDescent="0.3">
      <c r="A60" s="231" t="s">
        <v>120</v>
      </c>
      <c r="B60" s="232" t="s">
        <v>10</v>
      </c>
      <c r="C60" s="233" t="s">
        <v>121</v>
      </c>
      <c r="D60" s="157">
        <v>76</v>
      </c>
      <c r="E60" s="157">
        <v>16</v>
      </c>
      <c r="F60" s="157">
        <v>83</v>
      </c>
      <c r="G60" s="157">
        <v>24</v>
      </c>
      <c r="H60" s="157">
        <v>11</v>
      </c>
      <c r="I60" s="157">
        <v>175</v>
      </c>
      <c r="J60" s="157">
        <v>1174</v>
      </c>
      <c r="K60" s="157">
        <v>308</v>
      </c>
      <c r="L60" s="157">
        <v>1737</v>
      </c>
      <c r="M60" s="157">
        <v>96</v>
      </c>
      <c r="N60" s="157">
        <v>72</v>
      </c>
      <c r="O60" s="157">
        <v>3219</v>
      </c>
      <c r="P60" s="234">
        <v>0.15738522466141885</v>
      </c>
      <c r="Q60" s="157">
        <v>176</v>
      </c>
      <c r="R60" s="157">
        <v>1934</v>
      </c>
    </row>
    <row r="61" spans="1:18" ht="13" hidden="1" customHeight="1" x14ac:dyDescent="0.3">
      <c r="A61" s="231" t="s">
        <v>122</v>
      </c>
      <c r="B61" s="232" t="s">
        <v>10</v>
      </c>
      <c r="C61" s="233" t="s">
        <v>123</v>
      </c>
      <c r="D61" s="157">
        <v>307</v>
      </c>
      <c r="E61" s="157">
        <v>41</v>
      </c>
      <c r="F61" s="157">
        <v>508</v>
      </c>
      <c r="G61" s="157">
        <v>191</v>
      </c>
      <c r="H61" s="157">
        <v>43</v>
      </c>
      <c r="I61" s="157">
        <v>856</v>
      </c>
      <c r="J61" s="157">
        <v>1423</v>
      </c>
      <c r="K61" s="157">
        <v>328</v>
      </c>
      <c r="L61" s="157">
        <v>13693</v>
      </c>
      <c r="M61" s="157">
        <v>478</v>
      </c>
      <c r="N61" s="157">
        <v>41</v>
      </c>
      <c r="O61" s="157">
        <v>15444</v>
      </c>
      <c r="P61" s="234">
        <v>0.12345225058153013</v>
      </c>
      <c r="Q61" s="157">
        <v>213</v>
      </c>
      <c r="R61" s="157">
        <v>2591</v>
      </c>
    </row>
    <row r="62" spans="1:18" ht="13" hidden="1" customHeight="1" x14ac:dyDescent="0.3">
      <c r="A62" s="231" t="s">
        <v>124</v>
      </c>
      <c r="B62" s="232" t="s">
        <v>10</v>
      </c>
      <c r="C62" s="233" t="s">
        <v>125</v>
      </c>
      <c r="D62" s="157">
        <v>18</v>
      </c>
      <c r="E62" s="157">
        <v>42</v>
      </c>
      <c r="F62" s="157">
        <v>328</v>
      </c>
      <c r="G62" s="157">
        <v>124</v>
      </c>
      <c r="H62" s="157"/>
      <c r="I62" s="157">
        <v>388</v>
      </c>
      <c r="J62" s="157">
        <v>251</v>
      </c>
      <c r="K62" s="157">
        <v>542</v>
      </c>
      <c r="L62" s="157">
        <v>7100</v>
      </c>
      <c r="M62" s="157">
        <v>368</v>
      </c>
      <c r="N62" s="157">
        <v>0</v>
      </c>
      <c r="O62" s="157">
        <v>7893</v>
      </c>
      <c r="P62" s="234">
        <v>9.6969175768148702E-2</v>
      </c>
      <c r="Q62" s="157">
        <v>512</v>
      </c>
      <c r="R62" s="157">
        <v>5621</v>
      </c>
    </row>
    <row r="63" spans="1:18" ht="13" hidden="1" customHeight="1" x14ac:dyDescent="0.3">
      <c r="A63" s="235" t="s">
        <v>126</v>
      </c>
      <c r="B63" s="235" t="s">
        <v>127</v>
      </c>
      <c r="C63" s="236" t="s">
        <v>128</v>
      </c>
      <c r="D63" s="17">
        <v>43</v>
      </c>
      <c r="E63" s="17">
        <v>0</v>
      </c>
      <c r="F63" s="17">
        <v>214</v>
      </c>
      <c r="G63" s="17">
        <v>0</v>
      </c>
      <c r="H63" s="17"/>
      <c r="I63" s="17">
        <v>257</v>
      </c>
      <c r="J63" s="17">
        <v>991</v>
      </c>
      <c r="K63" s="17">
        <v>0</v>
      </c>
      <c r="L63" s="17">
        <v>9575</v>
      </c>
      <c r="M63" s="17">
        <v>0</v>
      </c>
      <c r="N63" s="17">
        <v>0</v>
      </c>
      <c r="O63" s="17">
        <v>10566</v>
      </c>
      <c r="P63" s="237">
        <v>0.13487362777635947</v>
      </c>
      <c r="Q63" s="17">
        <v>56</v>
      </c>
      <c r="R63" s="17">
        <v>430</v>
      </c>
    </row>
    <row r="64" spans="1:18" ht="13" hidden="1" customHeight="1" x14ac:dyDescent="0.3">
      <c r="A64" s="235" t="s">
        <v>129</v>
      </c>
      <c r="B64" s="235" t="s">
        <v>127</v>
      </c>
      <c r="C64" s="236" t="s">
        <v>130</v>
      </c>
      <c r="D64" s="17">
        <v>1146</v>
      </c>
      <c r="E64" s="17">
        <v>17</v>
      </c>
      <c r="F64" s="17">
        <v>340</v>
      </c>
      <c r="G64" s="17">
        <v>145</v>
      </c>
      <c r="H64" s="17">
        <v>38</v>
      </c>
      <c r="I64" s="17">
        <v>1503</v>
      </c>
      <c r="J64" s="17">
        <v>8088</v>
      </c>
      <c r="K64" s="17">
        <v>135</v>
      </c>
      <c r="L64" s="17">
        <v>4804</v>
      </c>
      <c r="M64" s="17">
        <v>175</v>
      </c>
      <c r="N64" s="17">
        <v>100</v>
      </c>
      <c r="O64" s="17">
        <v>13027</v>
      </c>
      <c r="P64" s="237">
        <v>0.25443359375000002</v>
      </c>
      <c r="Q64" s="17">
        <v>1826</v>
      </c>
      <c r="R64" s="17">
        <v>12892</v>
      </c>
    </row>
    <row r="65" spans="1:18" ht="13" hidden="1" customHeight="1" x14ac:dyDescent="0.3">
      <c r="A65" s="235" t="s">
        <v>131</v>
      </c>
      <c r="B65" s="235" t="s">
        <v>127</v>
      </c>
      <c r="C65" s="236" t="s">
        <v>132</v>
      </c>
      <c r="D65" s="17">
        <v>408</v>
      </c>
      <c r="E65" s="17">
        <v>156</v>
      </c>
      <c r="F65" s="17">
        <v>1016</v>
      </c>
      <c r="G65" s="17">
        <v>76</v>
      </c>
      <c r="H65" s="17">
        <v>3</v>
      </c>
      <c r="I65" s="17">
        <v>1580</v>
      </c>
      <c r="J65" s="17">
        <v>5721</v>
      </c>
      <c r="K65" s="17">
        <v>2216</v>
      </c>
      <c r="L65" s="17">
        <v>26078</v>
      </c>
      <c r="M65" s="17">
        <v>132</v>
      </c>
      <c r="N65" s="17">
        <v>34</v>
      </c>
      <c r="O65" s="17">
        <v>34015</v>
      </c>
      <c r="P65" s="237">
        <v>0.22696336825248548</v>
      </c>
      <c r="Q65" s="17">
        <v>1325</v>
      </c>
      <c r="R65" s="17">
        <v>12097</v>
      </c>
    </row>
    <row r="66" spans="1:18" ht="13" hidden="1" customHeight="1" x14ac:dyDescent="0.3">
      <c r="A66" s="235" t="s">
        <v>133</v>
      </c>
      <c r="B66" s="235" t="s">
        <v>127</v>
      </c>
      <c r="C66" s="236" t="s">
        <v>134</v>
      </c>
      <c r="D66" s="17">
        <v>135</v>
      </c>
      <c r="E66" s="17">
        <v>28</v>
      </c>
      <c r="F66" s="17">
        <v>233</v>
      </c>
      <c r="G66" s="17">
        <v>215</v>
      </c>
      <c r="H66" s="17">
        <v>56</v>
      </c>
      <c r="I66" s="17">
        <v>396</v>
      </c>
      <c r="J66" s="17">
        <v>726</v>
      </c>
      <c r="K66" s="17">
        <v>544</v>
      </c>
      <c r="L66" s="17">
        <v>6723</v>
      </c>
      <c r="M66" s="17">
        <v>373</v>
      </c>
      <c r="N66" s="17">
        <v>79</v>
      </c>
      <c r="O66" s="17">
        <v>7993</v>
      </c>
      <c r="P66" s="237">
        <v>0.11816098750831547</v>
      </c>
      <c r="Q66" s="17">
        <v>84</v>
      </c>
      <c r="R66" s="17">
        <v>905</v>
      </c>
    </row>
    <row r="67" spans="1:18" ht="13" hidden="1" customHeight="1" x14ac:dyDescent="0.3">
      <c r="A67" s="235" t="s">
        <v>135</v>
      </c>
      <c r="B67" s="235" t="s">
        <v>127</v>
      </c>
      <c r="C67" s="236" t="s">
        <v>136</v>
      </c>
      <c r="D67" s="17">
        <v>378</v>
      </c>
      <c r="E67" s="17">
        <v>283</v>
      </c>
      <c r="F67" s="17">
        <v>1137</v>
      </c>
      <c r="G67" s="17">
        <v>78</v>
      </c>
      <c r="H67" s="17">
        <v>19</v>
      </c>
      <c r="I67" s="17">
        <v>1798</v>
      </c>
      <c r="J67" s="17">
        <v>7651</v>
      </c>
      <c r="K67" s="17">
        <v>3350</v>
      </c>
      <c r="L67" s="17">
        <v>43012</v>
      </c>
      <c r="M67" s="17">
        <v>391</v>
      </c>
      <c r="N67" s="17">
        <v>188</v>
      </c>
      <c r="O67" s="17">
        <v>54013</v>
      </c>
      <c r="P67" s="237">
        <v>0.28925566724325369</v>
      </c>
      <c r="Q67" s="17">
        <v>656</v>
      </c>
      <c r="R67" s="17">
        <v>5458</v>
      </c>
    </row>
    <row r="68" spans="1:18" ht="13" hidden="1" customHeight="1" x14ac:dyDescent="0.3">
      <c r="A68" s="235" t="s">
        <v>137</v>
      </c>
      <c r="B68" s="235" t="s">
        <v>127</v>
      </c>
      <c r="C68" s="236" t="s">
        <v>138</v>
      </c>
      <c r="D68" s="17">
        <v>208</v>
      </c>
      <c r="E68" s="17">
        <v>26</v>
      </c>
      <c r="F68" s="17">
        <v>1065</v>
      </c>
      <c r="G68" s="17">
        <v>222</v>
      </c>
      <c r="H68" s="17">
        <v>17</v>
      </c>
      <c r="I68" s="17">
        <v>1299</v>
      </c>
      <c r="J68" s="17">
        <v>2059</v>
      </c>
      <c r="K68" s="17">
        <v>334</v>
      </c>
      <c r="L68" s="17">
        <v>18420</v>
      </c>
      <c r="M68" s="17">
        <v>560</v>
      </c>
      <c r="N68" s="17">
        <v>110</v>
      </c>
      <c r="O68" s="17">
        <v>20813</v>
      </c>
      <c r="P68" s="237">
        <v>0.19022767363427809</v>
      </c>
      <c r="Q68" s="17">
        <v>1301</v>
      </c>
      <c r="R68" s="17">
        <v>14109</v>
      </c>
    </row>
    <row r="69" spans="1:18" ht="13" x14ac:dyDescent="0.3">
      <c r="A69" s="235" t="s">
        <v>139</v>
      </c>
      <c r="B69" s="235" t="s">
        <v>127</v>
      </c>
      <c r="C69" s="236" t="s">
        <v>140</v>
      </c>
      <c r="D69" s="17">
        <v>504</v>
      </c>
      <c r="E69" s="17">
        <v>131</v>
      </c>
      <c r="F69" s="17">
        <v>1674</v>
      </c>
      <c r="G69" s="17">
        <v>28</v>
      </c>
      <c r="H69" s="17">
        <v>6</v>
      </c>
      <c r="I69" s="17">
        <v>2309</v>
      </c>
      <c r="J69" s="17">
        <v>10444</v>
      </c>
      <c r="K69" s="17">
        <v>1089</v>
      </c>
      <c r="L69" s="17">
        <v>31141</v>
      </c>
      <c r="M69" s="17">
        <v>258</v>
      </c>
      <c r="N69" s="17">
        <v>40</v>
      </c>
      <c r="O69" s="17">
        <v>42674</v>
      </c>
      <c r="P69" s="237">
        <v>0.47653292537213432</v>
      </c>
      <c r="Q69" s="17">
        <v>6279</v>
      </c>
      <c r="R69" s="17">
        <v>27656</v>
      </c>
    </row>
    <row r="70" spans="1:18" ht="13" hidden="1" customHeight="1" x14ac:dyDescent="0.3">
      <c r="A70" s="235" t="s">
        <v>141</v>
      </c>
      <c r="B70" s="235" t="s">
        <v>127</v>
      </c>
      <c r="C70" s="236" t="s">
        <v>142</v>
      </c>
      <c r="D70" s="17">
        <v>238</v>
      </c>
      <c r="E70" s="17">
        <v>24</v>
      </c>
      <c r="F70" s="17">
        <v>384</v>
      </c>
      <c r="G70" s="17">
        <v>26</v>
      </c>
      <c r="H70" s="17"/>
      <c r="I70" s="17">
        <v>646</v>
      </c>
      <c r="J70" s="17">
        <v>3443</v>
      </c>
      <c r="K70" s="17">
        <v>248</v>
      </c>
      <c r="L70" s="17">
        <v>9856</v>
      </c>
      <c r="M70" s="17">
        <v>166</v>
      </c>
      <c r="N70" s="17">
        <v>0</v>
      </c>
      <c r="O70" s="17">
        <v>13547</v>
      </c>
      <c r="P70" s="237">
        <v>0.28750610157261403</v>
      </c>
      <c r="Q70" s="17">
        <v>331</v>
      </c>
      <c r="R70" s="17">
        <v>3550</v>
      </c>
    </row>
    <row r="71" spans="1:18" ht="13" hidden="1" customHeight="1" x14ac:dyDescent="0.3">
      <c r="A71" s="235" t="s">
        <v>143</v>
      </c>
      <c r="B71" s="235" t="s">
        <v>127</v>
      </c>
      <c r="C71" s="236" t="s">
        <v>144</v>
      </c>
      <c r="D71" s="17">
        <v>281</v>
      </c>
      <c r="E71" s="17">
        <v>16</v>
      </c>
      <c r="F71" s="17">
        <v>606</v>
      </c>
      <c r="G71" s="17">
        <v>94</v>
      </c>
      <c r="H71" s="17"/>
      <c r="I71" s="17">
        <v>903</v>
      </c>
      <c r="J71" s="17">
        <v>4642</v>
      </c>
      <c r="K71" s="17">
        <v>1566</v>
      </c>
      <c r="L71" s="17">
        <v>21635</v>
      </c>
      <c r="M71" s="17">
        <v>496</v>
      </c>
      <c r="N71" s="17">
        <v>0</v>
      </c>
      <c r="O71" s="17">
        <v>27843</v>
      </c>
      <c r="P71" s="237">
        <v>0.30707046198978749</v>
      </c>
      <c r="Q71" s="17">
        <v>3428</v>
      </c>
      <c r="R71" s="17">
        <v>10333</v>
      </c>
    </row>
    <row r="72" spans="1:18" ht="13" x14ac:dyDescent="0.3">
      <c r="A72" s="235" t="s">
        <v>145</v>
      </c>
      <c r="B72" s="235" t="s">
        <v>127</v>
      </c>
      <c r="C72" s="236" t="s">
        <v>146</v>
      </c>
      <c r="D72" s="17"/>
      <c r="E72" s="17"/>
      <c r="F72" s="17">
        <v>2406</v>
      </c>
      <c r="G72" s="17">
        <v>239</v>
      </c>
      <c r="H72" s="17">
        <v>457</v>
      </c>
      <c r="I72" s="17">
        <v>4308</v>
      </c>
      <c r="J72" s="17">
        <v>24146</v>
      </c>
      <c r="K72" s="17">
        <v>505</v>
      </c>
      <c r="L72" s="17">
        <v>60554</v>
      </c>
      <c r="M72" s="17">
        <v>1774</v>
      </c>
      <c r="N72" s="17">
        <v>4286</v>
      </c>
      <c r="O72" s="17">
        <v>85205</v>
      </c>
      <c r="P72" s="237">
        <v>0.50340308877571516</v>
      </c>
      <c r="Q72" s="17">
        <v>512</v>
      </c>
      <c r="R72" s="17">
        <v>2768</v>
      </c>
    </row>
    <row r="73" spans="1:18" ht="13" hidden="1" customHeight="1" x14ac:dyDescent="0.3">
      <c r="A73" s="235" t="s">
        <v>147</v>
      </c>
      <c r="B73" s="235" t="s">
        <v>127</v>
      </c>
      <c r="C73" s="236" t="s">
        <v>148</v>
      </c>
      <c r="D73" s="17">
        <v>214</v>
      </c>
      <c r="E73" s="17">
        <v>27</v>
      </c>
      <c r="F73" s="17">
        <v>570</v>
      </c>
      <c r="G73" s="17">
        <v>3</v>
      </c>
      <c r="H73" s="17"/>
      <c r="I73" s="17">
        <v>811</v>
      </c>
      <c r="J73" s="17">
        <v>3041</v>
      </c>
      <c r="K73" s="17">
        <v>354</v>
      </c>
      <c r="L73" s="17">
        <v>9969</v>
      </c>
      <c r="M73" s="17">
        <v>11</v>
      </c>
      <c r="N73" s="17">
        <v>0</v>
      </c>
      <c r="O73" s="17">
        <v>13364</v>
      </c>
      <c r="P73" s="237">
        <v>0.29335967511798927</v>
      </c>
      <c r="Q73" s="17">
        <v>581</v>
      </c>
      <c r="R73" s="17">
        <v>5348</v>
      </c>
    </row>
    <row r="74" spans="1:18" ht="13" hidden="1" customHeight="1" x14ac:dyDescent="0.3">
      <c r="A74" s="235" t="s">
        <v>149</v>
      </c>
      <c r="B74" s="235" t="s">
        <v>127</v>
      </c>
      <c r="C74" s="236" t="s">
        <v>150</v>
      </c>
      <c r="D74" s="17">
        <v>517</v>
      </c>
      <c r="E74" s="17">
        <v>130</v>
      </c>
      <c r="F74" s="17">
        <v>948</v>
      </c>
      <c r="G74" s="17">
        <v>186</v>
      </c>
      <c r="H74" s="17">
        <v>33</v>
      </c>
      <c r="I74" s="17">
        <v>1595</v>
      </c>
      <c r="J74" s="17">
        <v>7713</v>
      </c>
      <c r="K74" s="17">
        <v>1795</v>
      </c>
      <c r="L74" s="17">
        <v>53681</v>
      </c>
      <c r="M74" s="17">
        <v>658</v>
      </c>
      <c r="N74" s="17">
        <v>369</v>
      </c>
      <c r="O74" s="17">
        <v>63189</v>
      </c>
      <c r="P74" s="237">
        <v>0.27515708892343466</v>
      </c>
      <c r="Q74" s="17">
        <v>1742</v>
      </c>
      <c r="R74" s="17">
        <v>23464</v>
      </c>
    </row>
    <row r="75" spans="1:18" ht="13" hidden="1" customHeight="1" x14ac:dyDescent="0.3">
      <c r="A75" s="238" t="s">
        <v>151</v>
      </c>
      <c r="B75" s="238" t="s">
        <v>152</v>
      </c>
      <c r="C75" s="239" t="s">
        <v>153</v>
      </c>
      <c r="D75" s="20">
        <v>172</v>
      </c>
      <c r="E75" s="20">
        <v>60</v>
      </c>
      <c r="F75" s="20">
        <v>718</v>
      </c>
      <c r="G75" s="20">
        <v>35</v>
      </c>
      <c r="H75" s="20">
        <v>8</v>
      </c>
      <c r="I75" s="20">
        <v>950</v>
      </c>
      <c r="J75" s="20">
        <v>3912</v>
      </c>
      <c r="K75" s="20">
        <v>2488</v>
      </c>
      <c r="L75" s="20">
        <v>25143</v>
      </c>
      <c r="M75" s="20">
        <v>379</v>
      </c>
      <c r="N75" s="20">
        <v>140</v>
      </c>
      <c r="O75" s="20">
        <v>31543</v>
      </c>
      <c r="P75" s="240">
        <v>0.52877474728848506</v>
      </c>
      <c r="Q75" s="20">
        <v>934</v>
      </c>
      <c r="R75" s="20">
        <v>17347</v>
      </c>
    </row>
    <row r="76" spans="1:18" ht="13" hidden="1" customHeight="1" x14ac:dyDescent="0.3">
      <c r="A76" s="238" t="s">
        <v>154</v>
      </c>
      <c r="B76" s="238" t="s">
        <v>152</v>
      </c>
      <c r="C76" s="239" t="s">
        <v>155</v>
      </c>
      <c r="D76" s="20">
        <v>42</v>
      </c>
      <c r="E76" s="20">
        <v>0</v>
      </c>
      <c r="F76" s="20">
        <v>170</v>
      </c>
      <c r="G76" s="20">
        <v>10</v>
      </c>
      <c r="H76" s="20">
        <v>5</v>
      </c>
      <c r="I76" s="20">
        <v>212</v>
      </c>
      <c r="J76" s="20">
        <v>669</v>
      </c>
      <c r="K76" s="20" t="s">
        <v>222</v>
      </c>
      <c r="L76" s="20">
        <v>2385</v>
      </c>
      <c r="M76" s="20">
        <v>72</v>
      </c>
      <c r="N76" s="20">
        <v>49</v>
      </c>
      <c r="O76" s="20">
        <v>3054</v>
      </c>
      <c r="P76" s="240">
        <v>0.6475826972010178</v>
      </c>
      <c r="Q76" s="20">
        <v>42</v>
      </c>
      <c r="R76" s="20">
        <v>462</v>
      </c>
    </row>
    <row r="77" spans="1:18" ht="13" hidden="1" customHeight="1" x14ac:dyDescent="0.3">
      <c r="A77" s="238" t="s">
        <v>156</v>
      </c>
      <c r="B77" s="238" t="s">
        <v>152</v>
      </c>
      <c r="C77" s="239" t="s">
        <v>157</v>
      </c>
      <c r="D77" s="20">
        <v>288</v>
      </c>
      <c r="E77" s="20">
        <v>27</v>
      </c>
      <c r="F77" s="20">
        <v>547</v>
      </c>
      <c r="G77" s="20">
        <v>19</v>
      </c>
      <c r="H77" s="20"/>
      <c r="I77" s="20">
        <v>862</v>
      </c>
      <c r="J77" s="20">
        <v>5237</v>
      </c>
      <c r="K77" s="20">
        <v>427</v>
      </c>
      <c r="L77" s="20">
        <v>13638</v>
      </c>
      <c r="M77" s="20">
        <v>147</v>
      </c>
      <c r="N77" s="20">
        <v>0</v>
      </c>
      <c r="O77" s="20">
        <v>19302</v>
      </c>
      <c r="P77" s="240">
        <v>0.47995822558185797</v>
      </c>
      <c r="Q77" s="20">
        <v>950</v>
      </c>
      <c r="R77" s="20">
        <v>3773</v>
      </c>
    </row>
    <row r="78" spans="1:18" ht="13" hidden="1" customHeight="1" x14ac:dyDescent="0.3">
      <c r="A78" s="238" t="s">
        <v>158</v>
      </c>
      <c r="B78" s="238" t="s">
        <v>152</v>
      </c>
      <c r="C78" s="239" t="s">
        <v>159</v>
      </c>
      <c r="D78" s="20">
        <v>1447</v>
      </c>
      <c r="E78" s="20">
        <v>21</v>
      </c>
      <c r="F78" s="20">
        <v>1897</v>
      </c>
      <c r="G78" s="20">
        <v>662</v>
      </c>
      <c r="H78" s="20">
        <v>2</v>
      </c>
      <c r="I78" s="20">
        <v>3365</v>
      </c>
      <c r="J78" s="20">
        <v>7642</v>
      </c>
      <c r="K78" s="20">
        <v>141</v>
      </c>
      <c r="L78" s="20">
        <v>29841</v>
      </c>
      <c r="M78" s="20">
        <v>1142</v>
      </c>
      <c r="N78" s="20">
        <v>7</v>
      </c>
      <c r="O78" s="20">
        <v>37624</v>
      </c>
      <c r="P78" s="240">
        <v>0.34952899425874656</v>
      </c>
      <c r="Q78" s="20">
        <v>219</v>
      </c>
      <c r="R78" s="20">
        <v>5735</v>
      </c>
    </row>
    <row r="79" spans="1:18" ht="13" hidden="1" customHeight="1" x14ac:dyDescent="0.3">
      <c r="A79" s="238" t="s">
        <v>160</v>
      </c>
      <c r="B79" s="238" t="s">
        <v>152</v>
      </c>
      <c r="C79" s="239" t="s">
        <v>161</v>
      </c>
      <c r="D79" s="20">
        <v>127</v>
      </c>
      <c r="E79" s="20">
        <v>9</v>
      </c>
      <c r="F79" s="20">
        <v>428</v>
      </c>
      <c r="G79" s="20">
        <v>19</v>
      </c>
      <c r="H79" s="20">
        <v>55</v>
      </c>
      <c r="I79" s="20">
        <v>564</v>
      </c>
      <c r="J79" s="20">
        <v>1121</v>
      </c>
      <c r="K79" s="20">
        <v>543</v>
      </c>
      <c r="L79" s="20">
        <v>10791</v>
      </c>
      <c r="M79" s="20">
        <v>89</v>
      </c>
      <c r="N79" s="20">
        <v>211</v>
      </c>
      <c r="O79" s="20">
        <v>12455</v>
      </c>
      <c r="P79" s="240">
        <v>1.1733396137541214</v>
      </c>
      <c r="Q79" s="20">
        <v>69</v>
      </c>
      <c r="R79" s="20">
        <v>1707</v>
      </c>
    </row>
    <row r="80" spans="1:18" ht="13" hidden="1" customHeight="1" x14ac:dyDescent="0.3">
      <c r="A80" s="238" t="s">
        <v>162</v>
      </c>
      <c r="B80" s="238" t="s">
        <v>152</v>
      </c>
      <c r="C80" s="239" t="s">
        <v>163</v>
      </c>
      <c r="D80" s="20">
        <v>120</v>
      </c>
      <c r="E80" s="20">
        <v>32</v>
      </c>
      <c r="F80" s="20">
        <v>892</v>
      </c>
      <c r="G80" s="20">
        <v>9</v>
      </c>
      <c r="H80" s="20">
        <v>43</v>
      </c>
      <c r="I80" s="20">
        <v>1044</v>
      </c>
      <c r="J80" s="20">
        <v>893</v>
      </c>
      <c r="K80" s="20">
        <v>1797</v>
      </c>
      <c r="L80" s="20">
        <v>38444</v>
      </c>
      <c r="M80" s="20">
        <v>38</v>
      </c>
      <c r="N80" s="20">
        <v>149</v>
      </c>
      <c r="O80" s="20">
        <v>41134</v>
      </c>
      <c r="P80" s="240">
        <v>1.170042098077142</v>
      </c>
      <c r="Q80" s="20">
        <v>114</v>
      </c>
      <c r="R80" s="20">
        <v>1713</v>
      </c>
    </row>
    <row r="81" spans="1:18" ht="13" hidden="1" customHeight="1" x14ac:dyDescent="0.3">
      <c r="A81" s="238" t="s">
        <v>164</v>
      </c>
      <c r="B81" s="238" t="s">
        <v>152</v>
      </c>
      <c r="C81" s="239" t="s">
        <v>165</v>
      </c>
      <c r="D81" s="20">
        <v>69</v>
      </c>
      <c r="E81" s="20">
        <v>0</v>
      </c>
      <c r="F81" s="20">
        <v>79</v>
      </c>
      <c r="G81" s="20">
        <v>15</v>
      </c>
      <c r="H81" s="20"/>
      <c r="I81" s="20">
        <v>148</v>
      </c>
      <c r="J81" s="20">
        <v>1508</v>
      </c>
      <c r="K81" s="20">
        <v>0</v>
      </c>
      <c r="L81" s="20">
        <v>1766</v>
      </c>
      <c r="M81" s="20">
        <v>90</v>
      </c>
      <c r="N81" s="20">
        <v>0</v>
      </c>
      <c r="O81" s="20">
        <v>3274</v>
      </c>
      <c r="P81" s="240">
        <v>0.6091162790697674</v>
      </c>
      <c r="Q81" s="20">
        <v>1560</v>
      </c>
      <c r="R81" s="20">
        <v>2756</v>
      </c>
    </row>
    <row r="82" spans="1:18" ht="13" hidden="1" customHeight="1" x14ac:dyDescent="0.3">
      <c r="A82" s="238" t="s">
        <v>166</v>
      </c>
      <c r="B82" s="238" t="s">
        <v>152</v>
      </c>
      <c r="C82" s="239" t="s">
        <v>167</v>
      </c>
      <c r="D82" s="20">
        <v>109</v>
      </c>
      <c r="E82" s="20">
        <v>29</v>
      </c>
      <c r="F82" s="20">
        <v>60</v>
      </c>
      <c r="G82" s="20">
        <v>0</v>
      </c>
      <c r="H82" s="20"/>
      <c r="I82" s="20">
        <v>198</v>
      </c>
      <c r="J82" s="20">
        <v>942</v>
      </c>
      <c r="K82" s="20">
        <v>376</v>
      </c>
      <c r="L82" s="20">
        <v>1745</v>
      </c>
      <c r="M82" s="20">
        <v>0</v>
      </c>
      <c r="N82" s="20">
        <v>0</v>
      </c>
      <c r="O82" s="20">
        <v>3063</v>
      </c>
      <c r="P82" s="240">
        <v>0.19706620343563019</v>
      </c>
      <c r="Q82" s="20">
        <v>12</v>
      </c>
      <c r="R82" s="20">
        <v>514</v>
      </c>
    </row>
    <row r="83" spans="1:18" ht="13" hidden="1" customHeight="1" x14ac:dyDescent="0.3">
      <c r="A83" s="238" t="s">
        <v>168</v>
      </c>
      <c r="B83" s="238" t="s">
        <v>152</v>
      </c>
      <c r="C83" s="239" t="s">
        <v>169</v>
      </c>
      <c r="D83" s="20">
        <v>63</v>
      </c>
      <c r="E83" s="20">
        <v>10</v>
      </c>
      <c r="F83" s="20">
        <v>393</v>
      </c>
      <c r="G83" s="20">
        <v>0</v>
      </c>
      <c r="H83" s="20"/>
      <c r="I83" s="20">
        <v>466</v>
      </c>
      <c r="J83" s="20">
        <v>1567</v>
      </c>
      <c r="K83" s="20">
        <v>82</v>
      </c>
      <c r="L83" s="20">
        <v>10380</v>
      </c>
      <c r="M83" s="20">
        <v>0</v>
      </c>
      <c r="N83" s="20">
        <v>0</v>
      </c>
      <c r="O83" s="20">
        <v>12029</v>
      </c>
      <c r="P83" s="240">
        <v>0.91901596760638704</v>
      </c>
      <c r="Q83" s="20">
        <v>12</v>
      </c>
      <c r="R83" s="20">
        <v>136</v>
      </c>
    </row>
    <row r="84" spans="1:18" ht="13" hidden="1" customHeight="1" x14ac:dyDescent="0.3">
      <c r="A84" s="238" t="s">
        <v>170</v>
      </c>
      <c r="B84" s="238" t="s">
        <v>152</v>
      </c>
      <c r="C84" s="239" t="s">
        <v>171</v>
      </c>
      <c r="D84" s="20">
        <v>9</v>
      </c>
      <c r="E84" s="20">
        <v>9</v>
      </c>
      <c r="F84" s="20">
        <v>105</v>
      </c>
      <c r="G84" s="20">
        <v>2</v>
      </c>
      <c r="H84" s="20"/>
      <c r="I84" s="20">
        <v>123</v>
      </c>
      <c r="J84" s="20">
        <v>249</v>
      </c>
      <c r="K84" s="20">
        <v>157</v>
      </c>
      <c r="L84" s="20">
        <v>2269</v>
      </c>
      <c r="M84" s="20">
        <v>10</v>
      </c>
      <c r="N84" s="20">
        <v>0</v>
      </c>
      <c r="O84" s="20">
        <v>2675</v>
      </c>
      <c r="P84" s="240">
        <v>0.27611478117258464</v>
      </c>
      <c r="Q84" s="20">
        <v>266</v>
      </c>
      <c r="R84" s="20">
        <v>1712</v>
      </c>
    </row>
    <row r="200" spans="1:1" x14ac:dyDescent="0.25">
      <c r="A200" t="s">
        <v>381</v>
      </c>
    </row>
  </sheetData>
  <autoFilter ref="A4:R84">
    <filterColumn colId="1">
      <filters>
        <filter val="Regional"/>
      </filters>
    </filterColumn>
    <filterColumn colId="8">
      <customFilters>
        <customFilter operator="greaterThan" val="2000"/>
      </customFilters>
    </filterColumn>
  </autoFilter>
  <pageMargins left="1" right="1" top="1" bottom="1" header="0.5" footer="0.5"/>
  <pageSetup scale="41" fitToHeight="0" pageOrder="overThenDown" orientation="landscape" horizontalDpi="360" verticalDpi="360" r:id="rId1"/>
  <headerFooter>
    <oddHeader>&amp;C&amp;A</oddHeader>
    <oddFooter>&amp;LDJ Frisby&amp;R&amp;D</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N200"/>
  <sheetViews>
    <sheetView zoomScale="68" zoomScaleNormal="100" workbookViewId="0">
      <pane xSplit="2" ySplit="3" topLeftCell="C4" activePane="bottomRight" state="frozen"/>
      <selection activeCell="Q43" sqref="Q43"/>
      <selection pane="topRight" activeCell="Q43" sqref="Q43"/>
      <selection pane="bottomLeft" activeCell="Q43" sqref="Q43"/>
      <selection pane="bottomRight" activeCell="Q43" sqref="Q43"/>
    </sheetView>
  </sheetViews>
  <sheetFormatPr defaultColWidth="8.7265625" defaultRowHeight="12.5" x14ac:dyDescent="0.25"/>
  <cols>
    <col min="1" max="1" width="8.26953125" customWidth="1"/>
    <col min="2" max="2" width="8" customWidth="1"/>
    <col min="3" max="3" width="17" customWidth="1"/>
    <col min="4" max="4" width="14.1796875" style="170" customWidth="1"/>
    <col min="5" max="5" width="18.1796875" style="170" bestFit="1" customWidth="1"/>
    <col min="6" max="6" width="17" style="170" customWidth="1"/>
    <col min="7" max="7" width="15.7265625" style="265" customWidth="1"/>
    <col min="8" max="8" width="11.1796875" style="265" customWidth="1"/>
    <col min="9" max="9" width="28.453125" style="265" customWidth="1"/>
  </cols>
  <sheetData>
    <row r="1" spans="1:14" ht="36" customHeight="1" x14ac:dyDescent="0.25">
      <c r="A1" s="24" t="s">
        <v>347</v>
      </c>
      <c r="B1" s="24"/>
      <c r="C1" s="24"/>
      <c r="D1" s="133"/>
      <c r="E1" s="133"/>
      <c r="F1" s="133"/>
      <c r="G1" s="241"/>
      <c r="H1" s="241"/>
      <c r="I1" s="242"/>
      <c r="J1" s="314" t="s">
        <v>395</v>
      </c>
    </row>
    <row r="2" spans="1:14" ht="13" x14ac:dyDescent="0.3">
      <c r="A2" s="2"/>
      <c r="B2" s="2"/>
      <c r="C2" s="64"/>
      <c r="D2" s="243" t="s">
        <v>348</v>
      </c>
      <c r="E2" s="244"/>
      <c r="F2" s="245"/>
      <c r="G2" s="246"/>
      <c r="H2" s="247"/>
      <c r="I2" s="248"/>
    </row>
    <row r="3" spans="1:14" ht="26" x14ac:dyDescent="0.3">
      <c r="A3" s="118" t="s">
        <v>2</v>
      </c>
      <c r="B3" s="119" t="s">
        <v>3</v>
      </c>
      <c r="C3" s="119" t="s">
        <v>4</v>
      </c>
      <c r="D3" s="249" t="s">
        <v>349</v>
      </c>
      <c r="E3" s="249" t="s">
        <v>350</v>
      </c>
      <c r="F3" s="249" t="s">
        <v>351</v>
      </c>
      <c r="G3" s="250" t="s">
        <v>352</v>
      </c>
      <c r="H3" s="251" t="s">
        <v>353</v>
      </c>
      <c r="I3" s="252" t="s">
        <v>354</v>
      </c>
    </row>
    <row r="4" spans="1:14" ht="13" x14ac:dyDescent="0.3">
      <c r="A4" s="231" t="s">
        <v>118</v>
      </c>
      <c r="B4" s="232" t="s">
        <v>10</v>
      </c>
      <c r="C4" s="253" t="s">
        <v>119</v>
      </c>
      <c r="D4" s="91">
        <v>0.46756766781466924</v>
      </c>
      <c r="E4" s="91">
        <v>5.3042802133718717E-2</v>
      </c>
      <c r="F4" s="91">
        <v>0.47938953005161206</v>
      </c>
      <c r="G4" s="254">
        <v>1.5092658633072642</v>
      </c>
      <c r="H4" s="159">
        <v>4.9233062690231137E-2</v>
      </c>
      <c r="I4" s="255">
        <v>1.3777503172246781</v>
      </c>
    </row>
    <row r="5" spans="1:14" ht="13" x14ac:dyDescent="0.3">
      <c r="A5" s="261" t="s">
        <v>151</v>
      </c>
      <c r="B5" s="238" t="s">
        <v>152</v>
      </c>
      <c r="C5" s="262" t="s">
        <v>153</v>
      </c>
      <c r="D5" s="99">
        <v>0.50034243889687624</v>
      </c>
      <c r="E5" s="99">
        <v>4.6320742386616126E-2</v>
      </c>
      <c r="F5" s="99">
        <v>0.45333681871650766</v>
      </c>
      <c r="G5" s="263">
        <v>3.2064606977017083</v>
      </c>
      <c r="H5" s="264">
        <v>0.88624210014584348</v>
      </c>
      <c r="I5" s="264">
        <v>3.1012690057499204</v>
      </c>
    </row>
    <row r="6" spans="1:14" ht="13" x14ac:dyDescent="0.3">
      <c r="A6" s="231" t="s">
        <v>116</v>
      </c>
      <c r="B6" s="232" t="s">
        <v>10</v>
      </c>
      <c r="C6" s="253" t="s">
        <v>117</v>
      </c>
      <c r="D6" s="91">
        <v>0.49577984184267093</v>
      </c>
      <c r="E6" s="91">
        <v>5.4004220158157326E-2</v>
      </c>
      <c r="F6" s="91">
        <v>0.45021593799917176</v>
      </c>
      <c r="G6" s="254">
        <v>1.1348230370710202</v>
      </c>
      <c r="H6" s="159">
        <v>0.48504514988418801</v>
      </c>
      <c r="I6" s="255">
        <v>1.1637144871264085</v>
      </c>
    </row>
    <row r="7" spans="1:14" ht="13" x14ac:dyDescent="0.3">
      <c r="A7" s="231" t="s">
        <v>60</v>
      </c>
      <c r="B7" s="232" t="s">
        <v>10</v>
      </c>
      <c r="C7" s="253" t="s">
        <v>61</v>
      </c>
      <c r="D7" s="91">
        <v>0.53792696196094947</v>
      </c>
      <c r="E7" s="91">
        <v>2.7699558753574532E-2</v>
      </c>
      <c r="F7" s="91">
        <v>0.43437347928547604</v>
      </c>
      <c r="G7" s="254">
        <v>1.4831084368613967</v>
      </c>
      <c r="H7" s="159">
        <v>0.35385513639754779</v>
      </c>
      <c r="I7" s="255">
        <v>0</v>
      </c>
    </row>
    <row r="8" spans="1:14" ht="13" x14ac:dyDescent="0.3">
      <c r="A8" s="261" t="s">
        <v>164</v>
      </c>
      <c r="B8" s="238" t="s">
        <v>152</v>
      </c>
      <c r="C8" s="262" t="s">
        <v>165</v>
      </c>
      <c r="D8" s="99">
        <v>0.51412282974863954</v>
      </c>
      <c r="E8" s="99">
        <v>5.3951800984711064E-2</v>
      </c>
      <c r="F8" s="99">
        <v>0.43192536926664937</v>
      </c>
      <c r="G8" s="263">
        <v>3.5897674418604653</v>
      </c>
      <c r="H8" s="264">
        <v>5.3304186046511628</v>
      </c>
      <c r="I8" s="264">
        <v>6.3255813953488369</v>
      </c>
    </row>
    <row r="9" spans="1:14" ht="13" x14ac:dyDescent="0.3">
      <c r="A9" s="231" t="s">
        <v>86</v>
      </c>
      <c r="B9" s="232" t="s">
        <v>10</v>
      </c>
      <c r="C9" s="253" t="s">
        <v>87</v>
      </c>
      <c r="D9" s="91">
        <v>0.52291695037254637</v>
      </c>
      <c r="E9" s="91">
        <v>5.0366710114195669E-2</v>
      </c>
      <c r="F9" s="91">
        <v>0.42671633951325799</v>
      </c>
      <c r="G9" s="254">
        <v>1.233706543783226</v>
      </c>
      <c r="H9" s="159">
        <v>0.35807802618473317</v>
      </c>
      <c r="I9" s="255">
        <v>2.5560715700039602</v>
      </c>
    </row>
    <row r="10" spans="1:14" ht="13" x14ac:dyDescent="0.3">
      <c r="A10" s="231" t="s">
        <v>90</v>
      </c>
      <c r="B10" s="232" t="s">
        <v>10</v>
      </c>
      <c r="C10" s="253" t="s">
        <v>91</v>
      </c>
      <c r="D10" s="91">
        <v>0.54974378638407639</v>
      </c>
      <c r="E10" s="91">
        <v>4.3399449227873255E-2</v>
      </c>
      <c r="F10" s="91">
        <v>0.40685676438805035</v>
      </c>
      <c r="G10" s="254">
        <v>1.4639212084098796</v>
      </c>
      <c r="H10" s="159">
        <v>1.1213002653602777</v>
      </c>
      <c r="I10" s="255">
        <v>2.6791181873851806</v>
      </c>
    </row>
    <row r="11" spans="1:14" ht="13" x14ac:dyDescent="0.3">
      <c r="A11" s="261" t="s">
        <v>162</v>
      </c>
      <c r="B11" s="238" t="s">
        <v>152</v>
      </c>
      <c r="C11" s="262" t="s">
        <v>163</v>
      </c>
      <c r="D11" s="99">
        <v>0.51686866508518436</v>
      </c>
      <c r="E11" s="99">
        <v>8.0966141902091865E-2</v>
      </c>
      <c r="F11" s="99">
        <v>0.40216519301272374</v>
      </c>
      <c r="G11" s="263">
        <v>3.2974456707247697</v>
      </c>
      <c r="H11" s="264">
        <v>1.4749118215951758</v>
      </c>
      <c r="I11" s="264">
        <v>5.0062578222778473</v>
      </c>
    </row>
    <row r="12" spans="1:14" ht="13" x14ac:dyDescent="0.3">
      <c r="A12" s="231" t="s">
        <v>78</v>
      </c>
      <c r="B12" s="232" t="s">
        <v>10</v>
      </c>
      <c r="C12" s="253" t="s">
        <v>79</v>
      </c>
      <c r="D12" s="91">
        <v>0.53092846267760485</v>
      </c>
      <c r="E12" s="91">
        <v>7.8714886186129623E-2</v>
      </c>
      <c r="F12" s="91">
        <v>0.3903566511362655</v>
      </c>
      <c r="G12" s="254">
        <v>0.96879017045632121</v>
      </c>
      <c r="H12" s="159">
        <v>4.4380950268533989E-2</v>
      </c>
      <c r="I12" s="255">
        <v>2.1948507209131871</v>
      </c>
    </row>
    <row r="13" spans="1:14" ht="13" x14ac:dyDescent="0.3">
      <c r="A13" s="261" t="s">
        <v>160</v>
      </c>
      <c r="B13" s="238" t="s">
        <v>152</v>
      </c>
      <c r="C13" s="262" t="s">
        <v>161</v>
      </c>
      <c r="D13" s="99">
        <v>0.56969428023519342</v>
      </c>
      <c r="E13" s="99"/>
      <c r="F13" s="99">
        <v>0.38865556207109686</v>
      </c>
      <c r="G13" s="263">
        <v>5.9441356570890251</v>
      </c>
      <c r="H13" s="264">
        <v>4.0836552048987285</v>
      </c>
      <c r="I13" s="264">
        <v>8.4785680640602923</v>
      </c>
    </row>
    <row r="14" spans="1:14" ht="13" x14ac:dyDescent="0.3">
      <c r="A14" s="231" t="s">
        <v>36</v>
      </c>
      <c r="B14" s="232" t="s">
        <v>10</v>
      </c>
      <c r="C14" s="253" t="s">
        <v>37</v>
      </c>
      <c r="D14" s="91">
        <v>0.54220109982155218</v>
      </c>
      <c r="E14" s="91">
        <v>7.223496849848865E-2</v>
      </c>
      <c r="F14" s="91">
        <v>0.38556393167995923</v>
      </c>
      <c r="G14" s="254">
        <v>1.6514059413086035</v>
      </c>
      <c r="H14" s="159">
        <v>0.1595084091859042</v>
      </c>
      <c r="I14" s="255">
        <v>1.858350398282379</v>
      </c>
    </row>
    <row r="15" spans="1:14" ht="13" x14ac:dyDescent="0.3">
      <c r="A15" s="261" t="s">
        <v>154</v>
      </c>
      <c r="B15" s="238" t="s">
        <v>152</v>
      </c>
      <c r="C15" s="262" t="s">
        <v>155</v>
      </c>
      <c r="D15" s="99">
        <v>0.52423683558589551</v>
      </c>
      <c r="E15" s="99"/>
      <c r="F15" s="99">
        <v>0.3813482341930689</v>
      </c>
      <c r="G15" s="263">
        <v>7.7033502968617471</v>
      </c>
      <c r="H15" s="264">
        <v>9.197837150127226</v>
      </c>
      <c r="I15" s="264">
        <v>19.083969465648853</v>
      </c>
      <c r="N15" s="256"/>
    </row>
    <row r="16" spans="1:14" ht="13" x14ac:dyDescent="0.3">
      <c r="A16" s="231" t="s">
        <v>44</v>
      </c>
      <c r="B16" s="232" t="s">
        <v>10</v>
      </c>
      <c r="C16" s="253" t="s">
        <v>45</v>
      </c>
      <c r="D16" s="91">
        <v>0.57978234701648368</v>
      </c>
      <c r="E16" s="91">
        <v>4.3366824706643409E-2</v>
      </c>
      <c r="F16" s="91">
        <v>0.37685082827687294</v>
      </c>
      <c r="G16" s="254">
        <v>2.1594232625909329</v>
      </c>
      <c r="H16" s="159">
        <v>0.11572589058681652</v>
      </c>
      <c r="I16" s="255">
        <v>1.8283863164558307</v>
      </c>
    </row>
    <row r="17" spans="1:9" ht="13" x14ac:dyDescent="0.3">
      <c r="A17" s="231" t="s">
        <v>56</v>
      </c>
      <c r="B17" s="232" t="s">
        <v>10</v>
      </c>
      <c r="C17" s="253" t="s">
        <v>57</v>
      </c>
      <c r="D17" s="91">
        <v>0.5757845675414528</v>
      </c>
      <c r="E17" s="91">
        <v>4.9512906854933189E-2</v>
      </c>
      <c r="F17" s="91">
        <v>0.37470252560361406</v>
      </c>
      <c r="G17" s="254">
        <v>1.2737732898572887</v>
      </c>
      <c r="H17" s="159">
        <v>0.19622429297986849</v>
      </c>
      <c r="I17" s="255">
        <v>1.7314778730940177</v>
      </c>
    </row>
    <row r="18" spans="1:9" ht="13" x14ac:dyDescent="0.3">
      <c r="A18" s="231" t="s">
        <v>12</v>
      </c>
      <c r="B18" s="232" t="s">
        <v>10</v>
      </c>
      <c r="C18" s="253" t="s">
        <v>13</v>
      </c>
      <c r="D18" s="91">
        <v>0.5660022504420511</v>
      </c>
      <c r="E18" s="91"/>
      <c r="F18" s="91">
        <v>0.37098537212666771</v>
      </c>
      <c r="G18" s="254">
        <v>1.6617694198098087</v>
      </c>
      <c r="H18" s="159">
        <v>0.76533283470456248</v>
      </c>
      <c r="I18" s="255">
        <v>1.8965701463831606</v>
      </c>
    </row>
    <row r="19" spans="1:9" ht="13" x14ac:dyDescent="0.3">
      <c r="A19" s="231" t="s">
        <v>106</v>
      </c>
      <c r="B19" s="232" t="s">
        <v>10</v>
      </c>
      <c r="C19" s="253" t="s">
        <v>107</v>
      </c>
      <c r="D19" s="91">
        <v>0.59474889995999858</v>
      </c>
      <c r="E19" s="91">
        <v>3.4728535583112112E-2</v>
      </c>
      <c r="F19" s="91">
        <v>0.37052256445688936</v>
      </c>
      <c r="G19" s="254">
        <v>1.7103229518137857</v>
      </c>
      <c r="H19" s="159">
        <v>0.67401613981621133</v>
      </c>
      <c r="I19" s="255">
        <v>1.601542456424051</v>
      </c>
    </row>
    <row r="20" spans="1:9" ht="13" x14ac:dyDescent="0.3">
      <c r="A20" s="231" t="s">
        <v>68</v>
      </c>
      <c r="B20" s="232" t="s">
        <v>10</v>
      </c>
      <c r="C20" s="253" t="s">
        <v>69</v>
      </c>
      <c r="D20" s="91">
        <v>0.58305745648555929</v>
      </c>
      <c r="E20" s="91">
        <v>4.7819321192749294E-2</v>
      </c>
      <c r="F20" s="91">
        <v>0.36912322232169142</v>
      </c>
      <c r="G20" s="254">
        <v>1.877399778915785</v>
      </c>
      <c r="H20" s="159">
        <v>0.1643016671554583</v>
      </c>
      <c r="I20" s="255">
        <v>0.44555237214338894</v>
      </c>
    </row>
    <row r="21" spans="1:9" ht="13" x14ac:dyDescent="0.3">
      <c r="A21" s="257" t="s">
        <v>133</v>
      </c>
      <c r="B21" s="235" t="s">
        <v>127</v>
      </c>
      <c r="C21" s="258" t="s">
        <v>134</v>
      </c>
      <c r="D21" s="95">
        <v>0.62491338825159748</v>
      </c>
      <c r="E21" s="95"/>
      <c r="F21" s="95">
        <v>0.36811567830121994</v>
      </c>
      <c r="G21" s="259">
        <v>2.1121886318279253</v>
      </c>
      <c r="H21" s="49">
        <v>0.43336536329366548</v>
      </c>
      <c r="I21" s="260">
        <v>1.2122108064158474</v>
      </c>
    </row>
    <row r="22" spans="1:9" ht="13" x14ac:dyDescent="0.3">
      <c r="A22" s="231" t="s">
        <v>72</v>
      </c>
      <c r="B22" s="232" t="s">
        <v>10</v>
      </c>
      <c r="C22" s="253" t="s">
        <v>73</v>
      </c>
      <c r="D22" s="91">
        <v>0.59777317261590901</v>
      </c>
      <c r="E22" s="91">
        <v>3.5652536449583695E-2</v>
      </c>
      <c r="F22" s="91">
        <v>0.36657429093450722</v>
      </c>
      <c r="G22" s="254">
        <v>2.0452943758229356</v>
      </c>
      <c r="H22" s="159">
        <v>0.65631701047087587</v>
      </c>
      <c r="I22" s="255">
        <v>2.0941751833970779</v>
      </c>
    </row>
    <row r="23" spans="1:9" ht="13" x14ac:dyDescent="0.3">
      <c r="A23" s="231" t="s">
        <v>50</v>
      </c>
      <c r="B23" s="232" t="s">
        <v>10</v>
      </c>
      <c r="C23" s="253" t="s">
        <v>51</v>
      </c>
      <c r="D23" s="91">
        <v>0.60990047873502706</v>
      </c>
      <c r="E23" s="91">
        <v>2.3787767426153631E-2</v>
      </c>
      <c r="F23" s="91">
        <v>0.36631175383881925</v>
      </c>
      <c r="G23" s="254">
        <v>1.6058503596663318</v>
      </c>
      <c r="H23" s="159">
        <v>0.69138874268306294</v>
      </c>
      <c r="I23" s="255">
        <v>1.7066207314544555</v>
      </c>
    </row>
    <row r="24" spans="1:9" ht="13" x14ac:dyDescent="0.3">
      <c r="A24" s="231" t="s">
        <v>22</v>
      </c>
      <c r="B24" s="232" t="s">
        <v>10</v>
      </c>
      <c r="C24" s="253" t="s">
        <v>23</v>
      </c>
      <c r="D24" s="91">
        <v>0.59345920822502873</v>
      </c>
      <c r="E24" s="91"/>
      <c r="F24" s="91">
        <v>0.3660002512344307</v>
      </c>
      <c r="G24" s="254">
        <v>1.1100575467802227</v>
      </c>
      <c r="H24" s="159">
        <v>0.16764186917090804</v>
      </c>
      <c r="I24" s="255">
        <v>2.1184509028891378</v>
      </c>
    </row>
    <row r="25" spans="1:9" ht="13" x14ac:dyDescent="0.3">
      <c r="A25" s="257" t="s">
        <v>145</v>
      </c>
      <c r="B25" s="235" t="s">
        <v>127</v>
      </c>
      <c r="C25" s="258" t="s">
        <v>146</v>
      </c>
      <c r="D25" s="95">
        <v>0.58405164716107294</v>
      </c>
      <c r="E25" s="95">
        <v>5.0066672222685224E-2</v>
      </c>
      <c r="F25" s="95">
        <v>0.36588168061624182</v>
      </c>
      <c r="G25" s="259">
        <v>1.9849696912405912</v>
      </c>
      <c r="H25" s="49">
        <v>0.17213366576469058</v>
      </c>
      <c r="I25" s="260">
        <v>1.252525729950726</v>
      </c>
    </row>
    <row r="26" spans="1:9" ht="13" x14ac:dyDescent="0.3">
      <c r="A26" s="231" t="s">
        <v>114</v>
      </c>
      <c r="B26" s="232" t="s">
        <v>10</v>
      </c>
      <c r="C26" s="253" t="s">
        <v>115</v>
      </c>
      <c r="D26" s="91">
        <v>0.58151033489341131</v>
      </c>
      <c r="E26" s="91">
        <v>5.3037666163254928E-2</v>
      </c>
      <c r="F26" s="91">
        <v>0.3654519989433338</v>
      </c>
      <c r="G26" s="254">
        <v>0.94843504034717008</v>
      </c>
      <c r="H26" s="159">
        <v>0.15203815844832394</v>
      </c>
      <c r="I26" s="255">
        <v>1.3047239516117597</v>
      </c>
    </row>
    <row r="27" spans="1:9" ht="13" x14ac:dyDescent="0.3">
      <c r="A27" s="257" t="s">
        <v>126</v>
      </c>
      <c r="B27" s="235" t="s">
        <v>127</v>
      </c>
      <c r="C27" s="258" t="s">
        <v>128</v>
      </c>
      <c r="D27" s="95">
        <v>0.59979693798566502</v>
      </c>
      <c r="E27" s="95">
        <v>3.5299616996893754E-2</v>
      </c>
      <c r="F27" s="95">
        <v>0.36490344501744121</v>
      </c>
      <c r="G27" s="259">
        <v>2.5396221598161857</v>
      </c>
      <c r="H27" s="49">
        <v>0.36573908603523103</v>
      </c>
      <c r="I27" s="260">
        <v>1.5700791422006637</v>
      </c>
    </row>
    <row r="28" spans="1:9" ht="13" x14ac:dyDescent="0.3">
      <c r="A28" s="231" t="s">
        <v>9</v>
      </c>
      <c r="B28" s="232" t="s">
        <v>10</v>
      </c>
      <c r="C28" s="253" t="s">
        <v>11</v>
      </c>
      <c r="D28" s="91">
        <v>0.6</v>
      </c>
      <c r="E28" s="91">
        <v>4.7967040532096293E-2</v>
      </c>
      <c r="F28" s="91">
        <v>0.35977398616803824</v>
      </c>
      <c r="G28" s="254">
        <v>1.22945408379179</v>
      </c>
      <c r="H28" s="159">
        <v>0.19377583905726098</v>
      </c>
      <c r="I28" s="255">
        <v>1.4844233210716495</v>
      </c>
    </row>
    <row r="29" spans="1:9" ht="13" x14ac:dyDescent="0.3">
      <c r="A29" s="231" t="s">
        <v>124</v>
      </c>
      <c r="B29" s="232" t="s">
        <v>10</v>
      </c>
      <c r="C29" s="253" t="s">
        <v>125</v>
      </c>
      <c r="D29" s="91">
        <v>0.58412718507031258</v>
      </c>
      <c r="E29" s="91">
        <v>5.8001287042018755E-2</v>
      </c>
      <c r="F29" s="91">
        <v>0.35787152788766868</v>
      </c>
      <c r="G29" s="254">
        <v>2.3291030381955107</v>
      </c>
      <c r="H29" s="159">
        <v>0.35765445900954579</v>
      </c>
      <c r="I29" s="255">
        <v>2.3219528975269359</v>
      </c>
    </row>
    <row r="30" spans="1:9" ht="13" x14ac:dyDescent="0.3">
      <c r="A30" s="261" t="s">
        <v>166</v>
      </c>
      <c r="B30" s="238" t="s">
        <v>152</v>
      </c>
      <c r="C30" s="262" t="s">
        <v>167</v>
      </c>
      <c r="D30" s="99">
        <v>0.55634895995032596</v>
      </c>
      <c r="E30" s="99">
        <v>8.7748017273009515E-2</v>
      </c>
      <c r="F30" s="99">
        <v>0.35590302277666452</v>
      </c>
      <c r="G30" s="263">
        <v>2.2795470629865533</v>
      </c>
      <c r="H30" s="264">
        <v>1.8433378369684101</v>
      </c>
      <c r="I30" s="264">
        <v>2.5735057582191341</v>
      </c>
    </row>
    <row r="31" spans="1:9" ht="13" x14ac:dyDescent="0.3">
      <c r="A31" s="231" t="s">
        <v>28</v>
      </c>
      <c r="B31" s="232" t="s">
        <v>10</v>
      </c>
      <c r="C31" s="253" t="s">
        <v>29</v>
      </c>
      <c r="D31" s="91">
        <v>0.56873097229180314</v>
      </c>
      <c r="E31" s="91">
        <v>7.9265372186101316E-2</v>
      </c>
      <c r="F31" s="91">
        <v>0.35200365552209556</v>
      </c>
      <c r="G31" s="254">
        <v>1.5756542708685732</v>
      </c>
      <c r="H31" s="159">
        <v>0.44852143891881574</v>
      </c>
      <c r="I31" s="255">
        <v>3.3830379680953495</v>
      </c>
    </row>
    <row r="32" spans="1:9" ht="13" x14ac:dyDescent="0.3">
      <c r="A32" s="231" t="s">
        <v>84</v>
      </c>
      <c r="B32" s="232" t="s">
        <v>10</v>
      </c>
      <c r="C32" s="253" t="s">
        <v>85</v>
      </c>
      <c r="D32" s="91">
        <v>0.58211239494858191</v>
      </c>
      <c r="E32" s="91">
        <v>6.6364751053870463E-2</v>
      </c>
      <c r="F32" s="91">
        <v>0.35152285399754768</v>
      </c>
      <c r="G32" s="254">
        <v>0.57615573030810885</v>
      </c>
      <c r="H32" s="159">
        <v>0.27114090498904214</v>
      </c>
      <c r="I32" s="255">
        <v>0.71161531519917487</v>
      </c>
    </row>
    <row r="33" spans="1:9" ht="13" x14ac:dyDescent="0.3">
      <c r="A33" s="231" t="s">
        <v>16</v>
      </c>
      <c r="B33" s="232" t="s">
        <v>10</v>
      </c>
      <c r="C33" s="253" t="s">
        <v>17</v>
      </c>
      <c r="D33" s="91">
        <v>0.64866872970157485</v>
      </c>
      <c r="E33" s="91"/>
      <c r="F33" s="91">
        <v>0.35133127029842515</v>
      </c>
      <c r="G33" s="254">
        <v>1.1282104462649936</v>
      </c>
      <c r="H33" s="159">
        <v>0.26018009609734177</v>
      </c>
      <c r="I33" s="255">
        <v>1.0370216737529816</v>
      </c>
    </row>
    <row r="34" spans="1:9" ht="13" x14ac:dyDescent="0.3">
      <c r="A34" s="231" t="s">
        <v>26</v>
      </c>
      <c r="B34" s="232" t="s">
        <v>10</v>
      </c>
      <c r="C34" s="253" t="s">
        <v>27</v>
      </c>
      <c r="D34" s="91">
        <v>0.60464360437953235</v>
      </c>
      <c r="E34" s="91">
        <v>4.4993804464847957E-2</v>
      </c>
      <c r="F34" s="91">
        <v>0.35036259115561963</v>
      </c>
      <c r="G34" s="254">
        <v>2.0646284180506624</v>
      </c>
      <c r="H34" s="159">
        <v>1.8179835598054017</v>
      </c>
      <c r="I34" s="255">
        <v>1.5517530615668511</v>
      </c>
    </row>
    <row r="35" spans="1:9" ht="13" x14ac:dyDescent="0.3">
      <c r="A35" s="231" t="s">
        <v>48</v>
      </c>
      <c r="B35" s="232" t="s">
        <v>10</v>
      </c>
      <c r="C35" s="253" t="s">
        <v>49</v>
      </c>
      <c r="D35" s="91">
        <v>0.62270740013014825</v>
      </c>
      <c r="E35" s="91">
        <v>3.0621173735318832E-2</v>
      </c>
      <c r="F35" s="91">
        <v>0.34667142613453289</v>
      </c>
      <c r="G35" s="254">
        <v>1.7564188280073127</v>
      </c>
      <c r="H35" s="159">
        <v>0.25475291500098485</v>
      </c>
      <c r="I35" s="255">
        <v>4.2389926289244659</v>
      </c>
    </row>
    <row r="36" spans="1:9" ht="13" x14ac:dyDescent="0.3">
      <c r="A36" s="231" t="s">
        <v>18</v>
      </c>
      <c r="B36" s="232" t="s">
        <v>10</v>
      </c>
      <c r="C36" s="253" t="s">
        <v>19</v>
      </c>
      <c r="D36" s="91">
        <v>0.60879873050736533</v>
      </c>
      <c r="E36" s="91">
        <v>5.0952378485622375E-2</v>
      </c>
      <c r="F36" s="91">
        <v>0.34024889100701228</v>
      </c>
      <c r="G36" s="254">
        <v>2.3270154939085153</v>
      </c>
      <c r="H36" s="159">
        <v>0.22060738050081971</v>
      </c>
      <c r="I36" s="255">
        <v>2.5113311260406954</v>
      </c>
    </row>
    <row r="37" spans="1:9" ht="13" x14ac:dyDescent="0.3">
      <c r="A37" s="231" t="s">
        <v>32</v>
      </c>
      <c r="B37" s="232" t="s">
        <v>10</v>
      </c>
      <c r="C37" s="253" t="s">
        <v>33</v>
      </c>
      <c r="D37" s="91">
        <v>0.63584904271528786</v>
      </c>
      <c r="E37" s="91">
        <v>2.4438179502844985E-2</v>
      </c>
      <c r="F37" s="91">
        <v>0.33971277778186715</v>
      </c>
      <c r="G37" s="254">
        <v>1.5459800853485064</v>
      </c>
      <c r="H37" s="159">
        <v>0.49329160739687056</v>
      </c>
      <c r="I37" s="255">
        <v>1.0583214793741109</v>
      </c>
    </row>
    <row r="38" spans="1:9" ht="13" x14ac:dyDescent="0.3">
      <c r="A38" s="231" t="s">
        <v>20</v>
      </c>
      <c r="B38" s="232" t="s">
        <v>10</v>
      </c>
      <c r="C38" s="253" t="s">
        <v>21</v>
      </c>
      <c r="D38" s="91">
        <v>0.59759019288949511</v>
      </c>
      <c r="E38" s="91">
        <v>6.359407516219856E-2</v>
      </c>
      <c r="F38" s="91">
        <v>0.33881573194830633</v>
      </c>
      <c r="G38" s="254">
        <v>1.2785180879130706</v>
      </c>
      <c r="H38" s="159">
        <v>0.48459509010418994</v>
      </c>
      <c r="I38" s="255">
        <v>1.4980101059786255</v>
      </c>
    </row>
    <row r="39" spans="1:9" ht="13" x14ac:dyDescent="0.3">
      <c r="A39" s="231" t="s">
        <v>102</v>
      </c>
      <c r="B39" s="232" t="s">
        <v>10</v>
      </c>
      <c r="C39" s="253" t="s">
        <v>103</v>
      </c>
      <c r="D39" s="91">
        <v>0.61321388768365614</v>
      </c>
      <c r="E39" s="91">
        <v>4.8539683349923007E-2</v>
      </c>
      <c r="F39" s="91">
        <v>0.33824642896642082</v>
      </c>
      <c r="G39" s="254">
        <v>1.6953398814417378</v>
      </c>
      <c r="H39" s="159">
        <v>0.37288160039230955</v>
      </c>
      <c r="I39" s="255">
        <v>1.8677974413338525</v>
      </c>
    </row>
    <row r="40" spans="1:9" ht="13" x14ac:dyDescent="0.3">
      <c r="A40" s="231" t="s">
        <v>108</v>
      </c>
      <c r="B40" s="232" t="s">
        <v>10</v>
      </c>
      <c r="C40" s="253" t="s">
        <v>109</v>
      </c>
      <c r="D40" s="91">
        <v>0.60840934475055841</v>
      </c>
      <c r="E40" s="91">
        <v>5.3541511541325394E-2</v>
      </c>
      <c r="F40" s="91">
        <v>0.33804914370811617</v>
      </c>
      <c r="G40" s="254">
        <v>1.1864285122712088</v>
      </c>
      <c r="H40" s="159">
        <v>0.79096154377053252</v>
      </c>
      <c r="I40" s="255">
        <v>1.3803384589901444</v>
      </c>
    </row>
    <row r="41" spans="1:9" ht="13" x14ac:dyDescent="0.3">
      <c r="A41" s="231" t="s">
        <v>96</v>
      </c>
      <c r="B41" s="232" t="s">
        <v>10</v>
      </c>
      <c r="C41" s="253" t="s">
        <v>97</v>
      </c>
      <c r="D41" s="91">
        <v>0.60838895072189492</v>
      </c>
      <c r="E41" s="91">
        <v>5.3730081477373647E-2</v>
      </c>
      <c r="F41" s="91">
        <v>0.3378809678007314</v>
      </c>
      <c r="G41" s="254">
        <v>1.8089301999298493</v>
      </c>
      <c r="H41" s="159">
        <v>0.21421255699754471</v>
      </c>
      <c r="I41" s="255">
        <v>3.2760434935110485</v>
      </c>
    </row>
    <row r="42" spans="1:9" ht="13" x14ac:dyDescent="0.3">
      <c r="A42" s="231" t="s">
        <v>42</v>
      </c>
      <c r="B42" s="232" t="s">
        <v>10</v>
      </c>
      <c r="C42" s="253" t="s">
        <v>43</v>
      </c>
      <c r="D42" s="91">
        <v>0.66387978601237996</v>
      </c>
      <c r="E42" s="91"/>
      <c r="F42" s="91">
        <v>0.3361202139876201</v>
      </c>
      <c r="G42" s="254">
        <v>1.1880407294023692</v>
      </c>
      <c r="H42" s="159">
        <v>0.72121655796619188</v>
      </c>
      <c r="I42" s="255">
        <v>1.2478370823905232</v>
      </c>
    </row>
    <row r="43" spans="1:9" ht="13" x14ac:dyDescent="0.3">
      <c r="A43" s="231" t="s">
        <v>88</v>
      </c>
      <c r="B43" s="232" t="s">
        <v>10</v>
      </c>
      <c r="C43" s="253" t="s">
        <v>89</v>
      </c>
      <c r="D43" s="91">
        <v>0.63906060125746289</v>
      </c>
      <c r="E43" s="91"/>
      <c r="F43" s="91">
        <v>0.33426674415737656</v>
      </c>
      <c r="G43" s="254">
        <v>2.0436582205585947</v>
      </c>
      <c r="H43" s="159">
        <v>0.9987942700835013</v>
      </c>
      <c r="I43" s="255">
        <v>1.6916210768787792</v>
      </c>
    </row>
    <row r="44" spans="1:9" ht="13" x14ac:dyDescent="0.3">
      <c r="A44" s="231" t="s">
        <v>80</v>
      </c>
      <c r="B44" s="232" t="s">
        <v>10</v>
      </c>
      <c r="C44" s="253" t="s">
        <v>81</v>
      </c>
      <c r="D44" s="91">
        <v>0.6266879760471773</v>
      </c>
      <c r="E44" s="91">
        <v>4.1047531382446059E-2</v>
      </c>
      <c r="F44" s="91">
        <v>0.3322644925703766</v>
      </c>
      <c r="G44" s="254">
        <v>2.1941805752840908</v>
      </c>
      <c r="H44" s="159">
        <v>0.96209161931818177</v>
      </c>
      <c r="I44" s="255">
        <v>2.2638494318181821</v>
      </c>
    </row>
    <row r="45" spans="1:9" ht="13" x14ac:dyDescent="0.3">
      <c r="A45" s="231" t="s">
        <v>122</v>
      </c>
      <c r="B45" s="232" t="s">
        <v>10</v>
      </c>
      <c r="C45" s="253" t="s">
        <v>123</v>
      </c>
      <c r="D45" s="91">
        <v>0.63325654367081063</v>
      </c>
      <c r="E45" s="91">
        <v>3.8244230845613063E-2</v>
      </c>
      <c r="F45" s="91">
        <v>0.3284992254835763</v>
      </c>
      <c r="G45" s="254">
        <v>1.6100270981047313</v>
      </c>
      <c r="H45" s="159">
        <v>0.34873422274801957</v>
      </c>
      <c r="I45" s="255">
        <v>2.2461850824533776</v>
      </c>
    </row>
    <row r="46" spans="1:9" ht="13" x14ac:dyDescent="0.3">
      <c r="A46" s="231" t="s">
        <v>40</v>
      </c>
      <c r="B46" s="232" t="s">
        <v>10</v>
      </c>
      <c r="C46" s="253" t="s">
        <v>41</v>
      </c>
      <c r="D46" s="91">
        <v>0.62902377378340579</v>
      </c>
      <c r="E46" s="91">
        <v>4.3403512823473565E-2</v>
      </c>
      <c r="F46" s="91">
        <v>0.32757271339312061</v>
      </c>
      <c r="G46" s="254">
        <v>1.8778278362685812</v>
      </c>
      <c r="H46" s="159">
        <v>1.0928036234851952</v>
      </c>
      <c r="I46" s="255">
        <v>2.5</v>
      </c>
    </row>
    <row r="47" spans="1:9" ht="13" x14ac:dyDescent="0.3">
      <c r="A47" s="257" t="s">
        <v>139</v>
      </c>
      <c r="B47" s="235" t="s">
        <v>127</v>
      </c>
      <c r="C47" s="258" t="s">
        <v>140</v>
      </c>
      <c r="D47" s="95">
        <v>0.64817711032888181</v>
      </c>
      <c r="E47" s="95">
        <v>2.4635715026163615E-2</v>
      </c>
      <c r="F47" s="95">
        <v>0.32718717464495456</v>
      </c>
      <c r="G47" s="259">
        <v>2.477616107022814</v>
      </c>
      <c r="H47" s="49">
        <v>0.48711907181382674</v>
      </c>
      <c r="I47" s="260">
        <v>4.4778952775513394</v>
      </c>
    </row>
    <row r="48" spans="1:9" ht="13" x14ac:dyDescent="0.3">
      <c r="A48" s="231" t="s">
        <v>70</v>
      </c>
      <c r="B48" s="232" t="s">
        <v>10</v>
      </c>
      <c r="C48" s="253" t="s">
        <v>71</v>
      </c>
      <c r="D48" s="91">
        <v>0.67617774424250376</v>
      </c>
      <c r="E48" s="91">
        <v>0</v>
      </c>
      <c r="F48" s="91">
        <v>0.32382225575749624</v>
      </c>
      <c r="G48" s="254">
        <v>2.0545969263952548</v>
      </c>
      <c r="H48" s="159">
        <v>0.73045295227824214</v>
      </c>
      <c r="I48" s="255">
        <v>2.2917228363440278</v>
      </c>
    </row>
    <row r="49" spans="1:9" ht="13" x14ac:dyDescent="0.3">
      <c r="A49" s="261" t="s">
        <v>156</v>
      </c>
      <c r="B49" s="238" t="s">
        <v>152</v>
      </c>
      <c r="C49" s="262" t="s">
        <v>157</v>
      </c>
      <c r="D49" s="99">
        <v>0.62155656139280202</v>
      </c>
      <c r="E49" s="99">
        <v>5.9553476071809996E-2</v>
      </c>
      <c r="F49" s="99">
        <v>0.31888996253538793</v>
      </c>
      <c r="G49" s="263">
        <v>2.9336085140242689</v>
      </c>
      <c r="H49" s="264">
        <v>1.2857071812214045</v>
      </c>
      <c r="I49" s="264">
        <v>8.7030037795902118</v>
      </c>
    </row>
    <row r="50" spans="1:9" ht="13" x14ac:dyDescent="0.3">
      <c r="A50" s="231" t="s">
        <v>30</v>
      </c>
      <c r="B50" s="232" t="s">
        <v>10</v>
      </c>
      <c r="C50" s="253" t="s">
        <v>31</v>
      </c>
      <c r="D50" s="91">
        <v>0.64033404013707307</v>
      </c>
      <c r="E50" s="91">
        <v>4.1202303309248407E-2</v>
      </c>
      <c r="F50" s="91">
        <v>0.31846365655367859</v>
      </c>
      <c r="G50" s="254">
        <v>1.4715912451937296</v>
      </c>
      <c r="H50" s="159">
        <v>0.641052942916297</v>
      </c>
      <c r="I50" s="255">
        <v>2.6323572907423838</v>
      </c>
    </row>
    <row r="51" spans="1:9" ht="13" x14ac:dyDescent="0.3">
      <c r="A51" s="231" t="s">
        <v>46</v>
      </c>
      <c r="B51" s="232" t="s">
        <v>10</v>
      </c>
      <c r="C51" s="253" t="s">
        <v>47</v>
      </c>
      <c r="D51" s="91">
        <v>0.67488848550083469</v>
      </c>
      <c r="E51" s="91">
        <v>7.5163965081594866E-3</v>
      </c>
      <c r="F51" s="91">
        <v>0.31759511799100587</v>
      </c>
      <c r="G51" s="254">
        <v>1.9680274307051557</v>
      </c>
      <c r="H51" s="159">
        <v>0.51432572167169321</v>
      </c>
      <c r="I51" s="255">
        <v>2.2260519890851644</v>
      </c>
    </row>
    <row r="52" spans="1:9" ht="13" x14ac:dyDescent="0.3">
      <c r="A52" s="231" t="s">
        <v>92</v>
      </c>
      <c r="B52" s="232" t="s">
        <v>10</v>
      </c>
      <c r="C52" s="253" t="s">
        <v>93</v>
      </c>
      <c r="D52" s="91">
        <v>0.68274114135070174</v>
      </c>
      <c r="E52" s="91"/>
      <c r="F52" s="91">
        <v>0.31725885864929826</v>
      </c>
      <c r="G52" s="254">
        <v>1.2198412182333016</v>
      </c>
      <c r="H52" s="159">
        <v>0.18109160986740599</v>
      </c>
      <c r="I52" s="255">
        <v>2.2286197336296945</v>
      </c>
    </row>
    <row r="53" spans="1:9" ht="13" x14ac:dyDescent="0.3">
      <c r="A53" s="231" t="s">
        <v>104</v>
      </c>
      <c r="B53" s="232" t="s">
        <v>10</v>
      </c>
      <c r="C53" s="253" t="s">
        <v>105</v>
      </c>
      <c r="D53" s="91">
        <v>0.6553942398489141</v>
      </c>
      <c r="E53" s="91">
        <v>2.7679414542020775E-2</v>
      </c>
      <c r="F53" s="91">
        <v>0.31692634560906513</v>
      </c>
      <c r="G53" s="254">
        <v>1.2494285250785317</v>
      </c>
      <c r="H53" s="159">
        <v>0.76254663972746173</v>
      </c>
      <c r="I53" s="255">
        <v>0.79637795507838416</v>
      </c>
    </row>
    <row r="54" spans="1:9" ht="13" x14ac:dyDescent="0.3">
      <c r="A54" s="257" t="s">
        <v>137</v>
      </c>
      <c r="B54" s="235" t="s">
        <v>127</v>
      </c>
      <c r="C54" s="258" t="s">
        <v>138</v>
      </c>
      <c r="D54" s="95">
        <v>0.64789579343713288</v>
      </c>
      <c r="E54" s="95">
        <v>3.7463110469688136E-2</v>
      </c>
      <c r="F54" s="95">
        <v>0.31464109609317903</v>
      </c>
      <c r="G54" s="259">
        <v>1.9759073584922906</v>
      </c>
      <c r="H54" s="49">
        <v>0.27266911005291972</v>
      </c>
      <c r="I54" s="260">
        <v>1.1242014057087495</v>
      </c>
    </row>
    <row r="55" spans="1:9" ht="13" x14ac:dyDescent="0.3">
      <c r="A55" s="231" t="s">
        <v>66</v>
      </c>
      <c r="B55" s="232" t="s">
        <v>10</v>
      </c>
      <c r="C55" s="253" t="s">
        <v>67</v>
      </c>
      <c r="D55" s="91">
        <v>0.63313832359834821</v>
      </c>
      <c r="E55" s="91">
        <v>5.2950258566166898E-2</v>
      </c>
      <c r="F55" s="91">
        <v>0.31391141783548493</v>
      </c>
      <c r="G55" s="254">
        <v>1.6564112834891926</v>
      </c>
      <c r="H55" s="159">
        <v>0.26985471968448133</v>
      </c>
      <c r="I55" s="255">
        <v>0.31582677286662864</v>
      </c>
    </row>
    <row r="56" spans="1:9" ht="13" x14ac:dyDescent="0.3">
      <c r="A56" s="257" t="s">
        <v>149</v>
      </c>
      <c r="B56" s="235" t="s">
        <v>127</v>
      </c>
      <c r="C56" s="258" t="s">
        <v>150</v>
      </c>
      <c r="D56" s="95">
        <v>0.65738676064039858</v>
      </c>
      <c r="E56" s="95">
        <v>3.0102986298872921E-2</v>
      </c>
      <c r="F56" s="95">
        <v>0.31251025306072849</v>
      </c>
      <c r="G56" s="259">
        <v>1.4333738302699359</v>
      </c>
      <c r="H56" s="49">
        <v>0.12762631342887126</v>
      </c>
      <c r="I56" s="260">
        <v>1.3629614146929854</v>
      </c>
    </row>
    <row r="57" spans="1:9" ht="13" x14ac:dyDescent="0.3">
      <c r="A57" s="231" t="s">
        <v>82</v>
      </c>
      <c r="B57" s="232" t="s">
        <v>10</v>
      </c>
      <c r="C57" s="253" t="s">
        <v>83</v>
      </c>
      <c r="D57" s="91">
        <v>0.65490937922373704</v>
      </c>
      <c r="E57" s="91">
        <v>3.3744665453423153E-2</v>
      </c>
      <c r="F57" s="91">
        <v>0.31134595532283982</v>
      </c>
      <c r="G57" s="254">
        <v>1.7578867119719002</v>
      </c>
      <c r="H57" s="159">
        <v>0.24555561271976389</v>
      </c>
      <c r="I57" s="255">
        <v>2.1000051447787511</v>
      </c>
    </row>
    <row r="58" spans="1:9" ht="13" x14ac:dyDescent="0.3">
      <c r="A58" s="257" t="s">
        <v>135</v>
      </c>
      <c r="B58" s="235" t="s">
        <v>127</v>
      </c>
      <c r="C58" s="258" t="s">
        <v>136</v>
      </c>
      <c r="D58" s="95">
        <v>0.65700256605867258</v>
      </c>
      <c r="E58" s="95">
        <v>3.2842776891601359E-2</v>
      </c>
      <c r="F58" s="95">
        <v>0.31015465704972606</v>
      </c>
      <c r="G58" s="259">
        <v>1.930450755364669</v>
      </c>
      <c r="H58" s="49">
        <v>0.15474666766632214</v>
      </c>
      <c r="I58" s="260">
        <v>2.3509754673835626</v>
      </c>
    </row>
    <row r="59" spans="1:9" ht="13" x14ac:dyDescent="0.3">
      <c r="A59" s="231" t="s">
        <v>52</v>
      </c>
      <c r="B59" s="232" t="s">
        <v>10</v>
      </c>
      <c r="C59" s="253" t="s">
        <v>53</v>
      </c>
      <c r="D59" s="91">
        <v>0.64955203821019436</v>
      </c>
      <c r="E59" s="91">
        <v>4.094708883317278E-2</v>
      </c>
      <c r="F59" s="91">
        <v>0.30950087295663287</v>
      </c>
      <c r="G59" s="254">
        <v>2.2552443527888353</v>
      </c>
      <c r="H59" s="159">
        <v>0.25059229773152369</v>
      </c>
      <c r="I59" s="255">
        <v>1.4339839815836171</v>
      </c>
    </row>
    <row r="60" spans="1:9" ht="13" x14ac:dyDescent="0.3">
      <c r="A60" s="231" t="s">
        <v>34</v>
      </c>
      <c r="B60" s="232" t="s">
        <v>10</v>
      </c>
      <c r="C60" s="253" t="s">
        <v>35</v>
      </c>
      <c r="D60" s="91">
        <v>0.64572259226313167</v>
      </c>
      <c r="E60" s="91">
        <v>5.6317936256535986E-2</v>
      </c>
      <c r="F60" s="91">
        <v>0.29795947148033236</v>
      </c>
      <c r="G60" s="254">
        <v>3.1930584180536554</v>
      </c>
      <c r="H60" s="159">
        <v>0.75075772008521102</v>
      </c>
      <c r="I60" s="255">
        <v>6.0790799979216823</v>
      </c>
    </row>
    <row r="61" spans="1:9" ht="13" x14ac:dyDescent="0.3">
      <c r="A61" s="231" t="s">
        <v>112</v>
      </c>
      <c r="B61" s="232" t="s">
        <v>10</v>
      </c>
      <c r="C61" s="253" t="s">
        <v>113</v>
      </c>
      <c r="D61" s="91">
        <v>0.64632920450479614</v>
      </c>
      <c r="E61" s="91">
        <v>5.7758165368953708E-2</v>
      </c>
      <c r="F61" s="91">
        <v>0.29591263012625013</v>
      </c>
      <c r="G61" s="254">
        <v>3.5335942203491872</v>
      </c>
      <c r="H61" s="159">
        <v>1.6133052378085491</v>
      </c>
      <c r="I61" s="255">
        <v>3.6423841059602649</v>
      </c>
    </row>
    <row r="62" spans="1:9" ht="13" x14ac:dyDescent="0.3">
      <c r="A62" s="231" t="s">
        <v>74</v>
      </c>
      <c r="B62" s="232" t="s">
        <v>10</v>
      </c>
      <c r="C62" s="253" t="s">
        <v>75</v>
      </c>
      <c r="D62" s="91">
        <v>0.66513834411109929</v>
      </c>
      <c r="E62" s="91">
        <v>3.9542033287395313E-2</v>
      </c>
      <c r="F62" s="91">
        <v>0.29531962260150535</v>
      </c>
      <c r="G62" s="254">
        <v>3.5309751076174436</v>
      </c>
      <c r="H62" s="159">
        <v>1.3405858132135504</v>
      </c>
      <c r="I62" s="255">
        <v>2.4798802171064946</v>
      </c>
    </row>
    <row r="63" spans="1:9" ht="13" x14ac:dyDescent="0.3">
      <c r="A63" s="261" t="s">
        <v>158</v>
      </c>
      <c r="B63" s="238" t="s">
        <v>152</v>
      </c>
      <c r="C63" s="262" t="s">
        <v>159</v>
      </c>
      <c r="D63" s="99">
        <v>0.6838456160086871</v>
      </c>
      <c r="E63" s="99">
        <v>2.1506888375890099E-2</v>
      </c>
      <c r="F63" s="99">
        <v>0.29464749561542275</v>
      </c>
      <c r="G63" s="263">
        <v>2.3783560320321064</v>
      </c>
      <c r="H63" s="264">
        <v>0.71981196930566138</v>
      </c>
      <c r="I63" s="264">
        <v>8.9</v>
      </c>
    </row>
    <row r="64" spans="1:9" ht="13" x14ac:dyDescent="0.3">
      <c r="A64" s="231" t="s">
        <v>54</v>
      </c>
      <c r="B64" s="232" t="s">
        <v>10</v>
      </c>
      <c r="C64" s="253" t="s">
        <v>55</v>
      </c>
      <c r="D64" s="91">
        <v>0.6448318434706507</v>
      </c>
      <c r="E64" s="91">
        <v>6.090985809839345E-2</v>
      </c>
      <c r="F64" s="91">
        <v>0.2942582984309558</v>
      </c>
      <c r="G64" s="254">
        <v>2.209911932308755</v>
      </c>
      <c r="H64" s="159">
        <v>0.74854083923329306</v>
      </c>
      <c r="I64" s="255">
        <v>3.747193921602487</v>
      </c>
    </row>
    <row r="65" spans="1:12" ht="13" x14ac:dyDescent="0.3">
      <c r="A65" s="231" t="s">
        <v>64</v>
      </c>
      <c r="B65" s="232" t="s">
        <v>10</v>
      </c>
      <c r="C65" s="253" t="s">
        <v>65</v>
      </c>
      <c r="D65" s="91">
        <v>0.66122832397091702</v>
      </c>
      <c r="E65" s="91">
        <v>5.0895222349559434E-2</v>
      </c>
      <c r="F65" s="91">
        <v>0.28787645367952353</v>
      </c>
      <c r="G65" s="254">
        <v>2.4351935728860705</v>
      </c>
      <c r="H65" s="159">
        <v>0.48447665321584454</v>
      </c>
      <c r="I65" s="255">
        <v>2.6078124571083476</v>
      </c>
    </row>
    <row r="66" spans="1:12" ht="13" x14ac:dyDescent="0.3">
      <c r="A66" s="257" t="s">
        <v>131</v>
      </c>
      <c r="B66" s="235" t="s">
        <v>127</v>
      </c>
      <c r="C66" s="258" t="s">
        <v>132</v>
      </c>
      <c r="D66" s="95">
        <v>0.66221197421331457</v>
      </c>
      <c r="E66" s="95">
        <v>5.0807429629156825E-2</v>
      </c>
      <c r="F66" s="95">
        <v>0.28698059615752858</v>
      </c>
      <c r="G66" s="259">
        <v>1.6725962500834055</v>
      </c>
      <c r="H66" s="49">
        <v>0.21169013144725429</v>
      </c>
      <c r="I66" s="260">
        <v>1.8616133982785079</v>
      </c>
    </row>
    <row r="67" spans="1:12" ht="13" x14ac:dyDescent="0.3">
      <c r="A67" s="231" t="s">
        <v>24</v>
      </c>
      <c r="B67" s="232" t="s">
        <v>10</v>
      </c>
      <c r="C67" s="253" t="s">
        <v>25</v>
      </c>
      <c r="D67" s="91">
        <v>0.66753058845013835</v>
      </c>
      <c r="E67" s="91"/>
      <c r="F67" s="91">
        <v>0.28696953095368538</v>
      </c>
      <c r="G67" s="254">
        <v>1.7260592835060919</v>
      </c>
      <c r="H67" s="159">
        <v>0.62685336727889918</v>
      </c>
      <c r="I67" s="255">
        <v>2.6429047705643449</v>
      </c>
    </row>
    <row r="68" spans="1:12" ht="13" x14ac:dyDescent="0.3">
      <c r="A68" s="257" t="s">
        <v>147</v>
      </c>
      <c r="B68" s="235" t="s">
        <v>127</v>
      </c>
      <c r="C68" s="258" t="s">
        <v>148</v>
      </c>
      <c r="D68" s="95">
        <v>0.67877799806655637</v>
      </c>
      <c r="E68" s="95">
        <v>3.4597171929019677E-2</v>
      </c>
      <c r="F68" s="95">
        <v>0.28662483000442396</v>
      </c>
      <c r="G68" s="259">
        <v>2.6794424322247834</v>
      </c>
      <c r="H68" s="49">
        <v>0.61936121172209413</v>
      </c>
      <c r="I68" s="260">
        <v>3.5341894413346506</v>
      </c>
    </row>
    <row r="69" spans="1:12" ht="13" x14ac:dyDescent="0.3">
      <c r="A69" s="231" t="s">
        <v>14</v>
      </c>
      <c r="B69" s="232" t="s">
        <v>10</v>
      </c>
      <c r="C69" s="253" t="s">
        <v>15</v>
      </c>
      <c r="D69" s="91">
        <v>0.7147705578731528</v>
      </c>
      <c r="E69" s="91"/>
      <c r="F69" s="91">
        <v>0.2852294421268472</v>
      </c>
      <c r="G69" s="254">
        <v>1.6067482745888835</v>
      </c>
      <c r="H69" s="159">
        <v>0.82226135363117381</v>
      </c>
      <c r="I69" s="255">
        <v>1.1076713340339117</v>
      </c>
    </row>
    <row r="70" spans="1:12" ht="13" x14ac:dyDescent="0.3">
      <c r="A70" s="231" t="s">
        <v>58</v>
      </c>
      <c r="B70" s="232" t="s">
        <v>10</v>
      </c>
      <c r="C70" s="253" t="s">
        <v>59</v>
      </c>
      <c r="D70" s="91">
        <v>0.71539544285578216</v>
      </c>
      <c r="E70" s="91">
        <v>2.5082284710389569E-3</v>
      </c>
      <c r="F70" s="91">
        <v>0.28209632867317891</v>
      </c>
      <c r="G70" s="254">
        <v>2.4759970651433365</v>
      </c>
      <c r="H70" s="159">
        <v>0.75077302028195592</v>
      </c>
      <c r="I70" s="255">
        <v>1.6770609506839265</v>
      </c>
    </row>
    <row r="71" spans="1:12" ht="13" x14ac:dyDescent="0.3">
      <c r="A71" s="231" t="s">
        <v>38</v>
      </c>
      <c r="B71" s="232" t="s">
        <v>10</v>
      </c>
      <c r="C71" s="253" t="s">
        <v>39</v>
      </c>
      <c r="D71" s="91">
        <v>0.65677979584103485</v>
      </c>
      <c r="E71" s="91">
        <v>6.3489446387300377E-2</v>
      </c>
      <c r="F71" s="91">
        <v>0.27973075777166478</v>
      </c>
      <c r="G71" s="254">
        <v>2.1862178433207702</v>
      </c>
      <c r="H71" s="159">
        <v>0.34889206485720792</v>
      </c>
      <c r="I71" s="255">
        <v>10.231958110945286</v>
      </c>
    </row>
    <row r="72" spans="1:12" ht="13" x14ac:dyDescent="0.3">
      <c r="A72" s="261" t="s">
        <v>168</v>
      </c>
      <c r="B72" s="238" t="s">
        <v>152</v>
      </c>
      <c r="C72" s="262" t="s">
        <v>169</v>
      </c>
      <c r="D72" s="99">
        <v>0.68334979202202473</v>
      </c>
      <c r="E72" s="99">
        <v>4.2852440374659607E-2</v>
      </c>
      <c r="F72" s="99">
        <v>0.2737977676033157</v>
      </c>
      <c r="G72" s="263">
        <v>5.1061196424478572</v>
      </c>
      <c r="H72" s="264">
        <v>3.9906791962716786</v>
      </c>
      <c r="I72" s="264">
        <v>9.702803881121552</v>
      </c>
    </row>
    <row r="73" spans="1:12" ht="13" x14ac:dyDescent="0.3">
      <c r="A73" s="231" t="s">
        <v>62</v>
      </c>
      <c r="B73" s="232" t="s">
        <v>10</v>
      </c>
      <c r="C73" s="253" t="s">
        <v>63</v>
      </c>
      <c r="D73" s="91">
        <v>0.69617913903359208</v>
      </c>
      <c r="E73" s="91"/>
      <c r="F73" s="91">
        <v>0.27218142638967341</v>
      </c>
      <c r="G73" s="254">
        <v>2.403006334416999</v>
      </c>
      <c r="H73" s="159">
        <v>0.8664745115125515</v>
      </c>
      <c r="I73" s="255">
        <v>4.1056406475181824</v>
      </c>
    </row>
    <row r="74" spans="1:12" ht="13" x14ac:dyDescent="0.3">
      <c r="A74" s="257" t="s">
        <v>141</v>
      </c>
      <c r="B74" s="235" t="s">
        <v>127</v>
      </c>
      <c r="C74" s="258" t="s">
        <v>142</v>
      </c>
      <c r="D74" s="95">
        <v>0.69188999010893448</v>
      </c>
      <c r="E74" s="95">
        <v>3.7532942558798736E-2</v>
      </c>
      <c r="F74" s="95">
        <v>0.27057706733226677</v>
      </c>
      <c r="G74" s="259">
        <v>3.1970330439949914</v>
      </c>
      <c r="H74" s="49">
        <v>0.60805619813663281</v>
      </c>
      <c r="I74" s="260">
        <v>4.6478066172881425</v>
      </c>
      <c r="L74" t="s">
        <v>309</v>
      </c>
    </row>
    <row r="75" spans="1:12" ht="13" x14ac:dyDescent="0.3">
      <c r="A75" s="231" t="s">
        <v>120</v>
      </c>
      <c r="B75" s="232" t="s">
        <v>10</v>
      </c>
      <c r="C75" s="253" t="s">
        <v>121</v>
      </c>
      <c r="D75" s="91">
        <v>0.73161589313705444</v>
      </c>
      <c r="E75" s="91"/>
      <c r="F75" s="91">
        <v>0.26838410686294556</v>
      </c>
      <c r="G75" s="254">
        <v>1.4348017405759546</v>
      </c>
      <c r="H75" s="159">
        <v>1.5446633745660783</v>
      </c>
      <c r="I75" s="255">
        <v>6.4538209553610715</v>
      </c>
    </row>
    <row r="76" spans="1:12" ht="13" x14ac:dyDescent="0.3">
      <c r="A76" s="257" t="s">
        <v>143</v>
      </c>
      <c r="B76" s="235" t="s">
        <v>127</v>
      </c>
      <c r="C76" s="258" t="s">
        <v>144</v>
      </c>
      <c r="D76" s="95">
        <v>0.67374301675977655</v>
      </c>
      <c r="E76" s="95">
        <v>5.7913496296670794E-2</v>
      </c>
      <c r="F76" s="95">
        <v>0.26834348694355264</v>
      </c>
      <c r="G76" s="259">
        <v>2.1814101220870601</v>
      </c>
      <c r="H76" s="49">
        <v>0.32192604193089452</v>
      </c>
      <c r="I76" s="260">
        <v>4.2460269319422537</v>
      </c>
    </row>
    <row r="77" spans="1:12" ht="13" x14ac:dyDescent="0.3">
      <c r="A77" s="261" t="s">
        <v>170</v>
      </c>
      <c r="B77" s="238" t="s">
        <v>152</v>
      </c>
      <c r="C77" s="262" t="s">
        <v>171</v>
      </c>
      <c r="D77" s="99">
        <v>0.69269648723780641</v>
      </c>
      <c r="E77" s="99">
        <v>3.9134986822628975E-2</v>
      </c>
      <c r="F77" s="99">
        <v>0.26816852593956458</v>
      </c>
      <c r="G77" s="263">
        <v>5.7182080924855487</v>
      </c>
      <c r="H77" s="264">
        <v>4.8616845582163499</v>
      </c>
      <c r="I77" s="264">
        <v>5.367464905037159</v>
      </c>
    </row>
    <row r="78" spans="1:12" ht="13" x14ac:dyDescent="0.3">
      <c r="A78" s="231" t="s">
        <v>94</v>
      </c>
      <c r="B78" s="232" t="s">
        <v>10</v>
      </c>
      <c r="C78" s="253" t="s">
        <v>95</v>
      </c>
      <c r="D78" s="91">
        <v>0.69250477065517002</v>
      </c>
      <c r="E78" s="91">
        <v>4.4367093080783092E-2</v>
      </c>
      <c r="F78" s="91">
        <v>0.26312813626404691</v>
      </c>
      <c r="G78" s="254">
        <v>2.7469785953501917</v>
      </c>
      <c r="H78" s="159">
        <v>2.50963451924477</v>
      </c>
      <c r="I78" s="255">
        <v>7.7658593408726881</v>
      </c>
    </row>
    <row r="79" spans="1:12" ht="13" x14ac:dyDescent="0.3">
      <c r="A79" s="231" t="s">
        <v>100</v>
      </c>
      <c r="B79" s="232" t="s">
        <v>10</v>
      </c>
      <c r="C79" s="253" t="s">
        <v>101</v>
      </c>
      <c r="D79" s="91">
        <v>0.71103663854347332</v>
      </c>
      <c r="E79" s="91">
        <v>2.7028969175542948E-2</v>
      </c>
      <c r="F79" s="91">
        <v>0.2619343922809837</v>
      </c>
      <c r="G79" s="254">
        <v>3.3185878119105947</v>
      </c>
      <c r="H79" s="159">
        <v>0.31466386281353653</v>
      </c>
      <c r="I79" s="255">
        <v>2.308842976998287</v>
      </c>
    </row>
    <row r="80" spans="1:12" ht="13" x14ac:dyDescent="0.3">
      <c r="A80" s="231" t="s">
        <v>76</v>
      </c>
      <c r="B80" s="232" t="s">
        <v>10</v>
      </c>
      <c r="C80" s="253" t="s">
        <v>77</v>
      </c>
      <c r="D80" s="91">
        <v>0.70903067344490778</v>
      </c>
      <c r="E80" s="91">
        <v>4.0279126444660231E-2</v>
      </c>
      <c r="F80" s="91">
        <v>0.25069020011043203</v>
      </c>
      <c r="G80" s="254">
        <v>2.3223452941566625</v>
      </c>
      <c r="H80" s="159">
        <v>0.95836926002078215</v>
      </c>
      <c r="I80" s="255">
        <v>3.6479405717317768</v>
      </c>
    </row>
    <row r="81" spans="1:9" ht="13" x14ac:dyDescent="0.3">
      <c r="A81" s="231" t="s">
        <v>98</v>
      </c>
      <c r="B81" s="232" t="s">
        <v>10</v>
      </c>
      <c r="C81" s="253" t="s">
        <v>99</v>
      </c>
      <c r="D81" s="91">
        <v>0.72727573914311083</v>
      </c>
      <c r="E81" s="91">
        <v>2.7915821837024079E-2</v>
      </c>
      <c r="F81" s="91">
        <v>0.2448084390198651</v>
      </c>
      <c r="G81" s="254">
        <v>1.1261696888291919</v>
      </c>
      <c r="H81" s="159">
        <v>0.21379747780016417</v>
      </c>
      <c r="I81" s="255">
        <v>0.43280352212521456</v>
      </c>
    </row>
    <row r="82" spans="1:9" ht="13" x14ac:dyDescent="0.3">
      <c r="A82" s="257" t="s">
        <v>129</v>
      </c>
      <c r="B82" s="235" t="s">
        <v>127</v>
      </c>
      <c r="C82" s="258" t="s">
        <v>130</v>
      </c>
      <c r="D82" s="95">
        <v>0.78674497296876822</v>
      </c>
      <c r="E82" s="95">
        <v>5.5981227230886908E-2</v>
      </c>
      <c r="F82" s="95">
        <v>0.15727379980034487</v>
      </c>
      <c r="G82" s="259">
        <v>3.0130078125000002</v>
      </c>
      <c r="H82" s="49">
        <v>0.55958984374999998</v>
      </c>
      <c r="I82" s="260">
        <v>1.484375</v>
      </c>
    </row>
    <row r="83" spans="1:9" ht="13" x14ac:dyDescent="0.3">
      <c r="A83" s="231" t="s">
        <v>110</v>
      </c>
      <c r="B83" s="232" t="s">
        <v>10</v>
      </c>
      <c r="C83" s="253" t="s">
        <v>111</v>
      </c>
      <c r="D83" s="91"/>
      <c r="E83" s="91"/>
      <c r="F83" s="91"/>
      <c r="G83" s="254"/>
      <c r="H83" s="159">
        <v>0.71517191315251105</v>
      </c>
      <c r="I83" s="255">
        <v>1.5</v>
      </c>
    </row>
    <row r="200" spans="1:1" x14ac:dyDescent="0.25">
      <c r="A200" t="s">
        <v>381</v>
      </c>
    </row>
  </sheetData>
  <sortState ref="A4:I83">
    <sortCondition descending="1" ref="F4:F83"/>
  </sortState>
  <pageMargins left="1" right="1" top="1" bottom="1" header="0.5" footer="0.5"/>
  <pageSetup scale="70" fitToHeight="0" pageOrder="overThenDown" orientation="landscape" horizontalDpi="360" verticalDpi="360" r:id="rId1"/>
  <headerFooter>
    <oddHeader>&amp;C&amp;A</oddHeader>
    <oddFooter>&amp;LDJ Frisby&amp;R&amp;D</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filterMode="1">
    <pageSetUpPr fitToPage="1"/>
  </sheetPr>
  <dimension ref="A1:K200"/>
  <sheetViews>
    <sheetView zoomScale="87" zoomScaleNormal="100" workbookViewId="0">
      <pane xSplit="2" ySplit="3" topLeftCell="C4" activePane="bottomRight" state="frozen"/>
      <selection activeCell="Q43" sqref="Q43"/>
      <selection pane="topRight" activeCell="Q43" sqref="Q43"/>
      <selection pane="bottomLeft" activeCell="Q43" sqref="Q43"/>
      <selection pane="bottomRight" activeCell="Q43" sqref="Q43"/>
    </sheetView>
  </sheetViews>
  <sheetFormatPr defaultColWidth="8.7265625" defaultRowHeight="15.5" x14ac:dyDescent="0.35"/>
  <cols>
    <col min="1" max="1" width="7.453125" style="276" customWidth="1"/>
    <col min="2" max="2" width="9.1796875" style="276" bestFit="1" customWidth="1"/>
    <col min="3" max="3" width="23.453125" style="276" customWidth="1"/>
    <col min="4" max="4" width="13.26953125" style="131" hidden="1" customWidth="1"/>
    <col min="5" max="5" width="15.7265625" style="131" hidden="1" customWidth="1"/>
    <col min="6" max="6" width="13.26953125" style="131" customWidth="1"/>
    <col min="7" max="7" width="14.7265625" style="170" customWidth="1"/>
    <col min="8" max="8" width="10.7265625" style="170" customWidth="1"/>
    <col min="9" max="9" width="10.26953125" style="170" customWidth="1"/>
    <col min="10" max="10" width="14.453125" style="170" customWidth="1"/>
  </cols>
  <sheetData>
    <row r="1" spans="1:11" ht="36" customHeight="1" x14ac:dyDescent="0.25">
      <c r="A1" s="24" t="s">
        <v>355</v>
      </c>
      <c r="B1" s="24"/>
      <c r="C1" s="25"/>
      <c r="D1" s="106"/>
      <c r="E1" s="106"/>
      <c r="F1" s="106"/>
      <c r="G1" s="25"/>
      <c r="H1" s="25"/>
      <c r="I1" s="25"/>
      <c r="J1" s="27"/>
      <c r="K1" s="314" t="s">
        <v>395</v>
      </c>
    </row>
    <row r="2" spans="1:11" s="270" customFormat="1" ht="14.5" x14ac:dyDescent="0.35">
      <c r="A2" s="2"/>
      <c r="B2" s="2"/>
      <c r="C2" s="4"/>
      <c r="D2" s="266" t="s">
        <v>334</v>
      </c>
      <c r="E2" s="67"/>
      <c r="F2" s="267"/>
      <c r="G2" s="268" t="s">
        <v>356</v>
      </c>
      <c r="H2" s="69"/>
      <c r="I2" s="69"/>
      <c r="J2" s="269"/>
      <c r="K2" s="117"/>
    </row>
    <row r="3" spans="1:11" s="270" customFormat="1" ht="26.5" x14ac:dyDescent="0.35">
      <c r="A3" s="118" t="s">
        <v>2</v>
      </c>
      <c r="B3" s="119" t="s">
        <v>3</v>
      </c>
      <c r="C3" s="119" t="s">
        <v>4</v>
      </c>
      <c r="D3" s="271" t="s">
        <v>357</v>
      </c>
      <c r="E3" s="271" t="s">
        <v>358</v>
      </c>
      <c r="F3" s="271" t="s">
        <v>359</v>
      </c>
      <c r="G3" s="272" t="s">
        <v>360</v>
      </c>
      <c r="H3" s="272" t="s">
        <v>358</v>
      </c>
      <c r="I3" s="272" t="s">
        <v>361</v>
      </c>
      <c r="J3" s="272" t="s">
        <v>197</v>
      </c>
      <c r="K3" s="117"/>
    </row>
    <row r="4" spans="1:11" ht="14.5" hidden="1" x14ac:dyDescent="0.35">
      <c r="A4" s="231" t="s">
        <v>9</v>
      </c>
      <c r="B4" s="232" t="s">
        <v>10</v>
      </c>
      <c r="C4" s="253" t="s">
        <v>11</v>
      </c>
      <c r="D4" s="92">
        <v>17</v>
      </c>
      <c r="E4" s="92">
        <v>1.1372678461403045</v>
      </c>
      <c r="F4" s="92">
        <v>18.750449532863051</v>
      </c>
      <c r="G4" s="91">
        <v>0.89767267187881017</v>
      </c>
      <c r="H4" s="91">
        <v>5.7961944879964651E-2</v>
      </c>
      <c r="I4" s="91">
        <v>1.1978381108110801E-2</v>
      </c>
      <c r="J4" s="91">
        <v>3.2387002133114413E-2</v>
      </c>
      <c r="K4" s="6"/>
    </row>
    <row r="5" spans="1:11" ht="14.5" hidden="1" x14ac:dyDescent="0.35">
      <c r="A5" s="231" t="s">
        <v>12</v>
      </c>
      <c r="B5" s="232" t="s">
        <v>10</v>
      </c>
      <c r="C5" s="253" t="s">
        <v>13</v>
      </c>
      <c r="D5" s="92">
        <v>12.861508724271236</v>
      </c>
      <c r="E5" s="92">
        <v>2.5133214920071048</v>
      </c>
      <c r="F5" s="92">
        <v>15.37483021627834</v>
      </c>
      <c r="G5" s="91">
        <v>0.81087089698239234</v>
      </c>
      <c r="H5" s="91">
        <v>0.15845569103281096</v>
      </c>
      <c r="I5" s="91">
        <v>1.0883742070628224E-2</v>
      </c>
      <c r="J5" s="91">
        <v>1.9789669914168462E-2</v>
      </c>
      <c r="K5" s="6"/>
    </row>
    <row r="6" spans="1:11" ht="14.5" hidden="1" x14ac:dyDescent="0.35">
      <c r="A6" s="231" t="s">
        <v>14</v>
      </c>
      <c r="B6" s="232" t="s">
        <v>10</v>
      </c>
      <c r="C6" s="253" t="s">
        <v>15</v>
      </c>
      <c r="D6" s="92">
        <v>12.11731617965212</v>
      </c>
      <c r="E6" s="92">
        <v>2.750454322554591</v>
      </c>
      <c r="F6" s="92">
        <v>14.86777050220671</v>
      </c>
      <c r="G6" s="91">
        <v>0.7645021566236555</v>
      </c>
      <c r="H6" s="91">
        <v>0.17353085700766194</v>
      </c>
      <c r="I6" s="91">
        <v>4.7407501774437186E-2</v>
      </c>
      <c r="J6" s="91">
        <v>1.4559484594245364E-2</v>
      </c>
      <c r="K6" s="6"/>
    </row>
    <row r="7" spans="1:11" ht="14.5" hidden="1" x14ac:dyDescent="0.35">
      <c r="A7" s="231" t="s">
        <v>16</v>
      </c>
      <c r="B7" s="232" t="s">
        <v>10</v>
      </c>
      <c r="C7" s="253" t="s">
        <v>17</v>
      </c>
      <c r="D7" s="92">
        <v>9.2195694716242667</v>
      </c>
      <c r="E7" s="92">
        <v>1.1133620352250488</v>
      </c>
      <c r="F7" s="92">
        <v>10.332931506849315</v>
      </c>
      <c r="G7" s="91">
        <v>0.89225109694310445</v>
      </c>
      <c r="H7" s="91">
        <v>0.10774890305689559</v>
      </c>
      <c r="I7" s="91">
        <v>0</v>
      </c>
      <c r="J7" s="91">
        <v>0</v>
      </c>
      <c r="K7" s="6"/>
    </row>
    <row r="8" spans="1:11" ht="14.5" hidden="1" x14ac:dyDescent="0.35">
      <c r="A8" s="231" t="s">
        <v>18</v>
      </c>
      <c r="B8" s="232" t="s">
        <v>10</v>
      </c>
      <c r="C8" s="253" t="s">
        <v>19</v>
      </c>
      <c r="D8" s="92">
        <v>18.251557626370904</v>
      </c>
      <c r="E8" s="92">
        <v>0.8824098511644467</v>
      </c>
      <c r="F8" s="92">
        <v>19.13396747753535</v>
      </c>
      <c r="G8" s="91">
        <v>0.91192289308701446</v>
      </c>
      <c r="H8" s="91">
        <v>4.408882577779015E-2</v>
      </c>
      <c r="I8" s="91">
        <v>0</v>
      </c>
      <c r="J8" s="91">
        <v>4.3988281135195421E-2</v>
      </c>
      <c r="K8" s="6"/>
    </row>
    <row r="9" spans="1:11" ht="14.5" hidden="1" x14ac:dyDescent="0.35">
      <c r="A9" s="231" t="s">
        <v>20</v>
      </c>
      <c r="B9" s="232" t="s">
        <v>10</v>
      </c>
      <c r="C9" s="253" t="s">
        <v>21</v>
      </c>
      <c r="D9" s="92">
        <v>12.176139592409774</v>
      </c>
      <c r="E9" s="92">
        <v>1.5547372057004691</v>
      </c>
      <c r="F9" s="92">
        <v>13.730876798110243</v>
      </c>
      <c r="G9" s="91">
        <v>0.83801405212568691</v>
      </c>
      <c r="H9" s="91">
        <v>0.10700367023976957</v>
      </c>
      <c r="I9" s="91">
        <v>2.0600428526950113E-2</v>
      </c>
      <c r="J9" s="91">
        <v>3.4381849107593392E-2</v>
      </c>
      <c r="K9" s="6"/>
    </row>
    <row r="10" spans="1:11" ht="14.5" hidden="1" x14ac:dyDescent="0.35">
      <c r="A10" s="231" t="s">
        <v>22</v>
      </c>
      <c r="B10" s="232" t="s">
        <v>10</v>
      </c>
      <c r="C10" s="253" t="s">
        <v>23</v>
      </c>
      <c r="D10" s="92">
        <v>15.521850067027803</v>
      </c>
      <c r="E10" s="92">
        <v>0.98018070097626364</v>
      </c>
      <c r="F10" s="92">
        <v>16.502030768004065</v>
      </c>
      <c r="G10" s="91">
        <v>0.93310455054067531</v>
      </c>
      <c r="H10" s="91">
        <v>5.8924101732947272E-2</v>
      </c>
      <c r="I10" s="91">
        <v>7.9713477263773785E-3</v>
      </c>
      <c r="J10" s="91">
        <v>0</v>
      </c>
      <c r="K10" s="6"/>
    </row>
    <row r="11" spans="1:11" ht="14.5" hidden="1" x14ac:dyDescent="0.35">
      <c r="A11" s="231" t="s">
        <v>24</v>
      </c>
      <c r="B11" s="232" t="s">
        <v>10</v>
      </c>
      <c r="C11" s="253" t="s">
        <v>25</v>
      </c>
      <c r="D11" s="92">
        <v>11.801720388537186</v>
      </c>
      <c r="E11" s="92">
        <v>1.6604286473686753</v>
      </c>
      <c r="F11" s="92">
        <v>13.462149035905862</v>
      </c>
      <c r="G11" s="91">
        <v>0.85073185345687219</v>
      </c>
      <c r="H11" s="91">
        <v>0.11969267989782705</v>
      </c>
      <c r="I11" s="91">
        <v>1.1957336779740283E-3</v>
      </c>
      <c r="J11" s="91">
        <v>2.8379732967326772E-2</v>
      </c>
      <c r="K11" s="6"/>
    </row>
    <row r="12" spans="1:11" ht="14.5" hidden="1" x14ac:dyDescent="0.35">
      <c r="A12" s="231" t="s">
        <v>26</v>
      </c>
      <c r="B12" s="232" t="s">
        <v>10</v>
      </c>
      <c r="C12" s="253" t="s">
        <v>27</v>
      </c>
      <c r="D12" s="92">
        <v>7.6271265144159734</v>
      </c>
      <c r="E12" s="92">
        <v>3.5856726750812613</v>
      </c>
      <c r="F12" s="92">
        <v>11.212799189497234</v>
      </c>
      <c r="G12" s="91">
        <v>0.57164416630545867</v>
      </c>
      <c r="H12" s="91">
        <v>0.26874195191556272</v>
      </c>
      <c r="I12" s="91">
        <v>0.111323793222366</v>
      </c>
      <c r="J12" s="91">
        <v>4.829008855661264E-2</v>
      </c>
      <c r="K12" s="6"/>
    </row>
    <row r="13" spans="1:11" ht="14.5" hidden="1" x14ac:dyDescent="0.35">
      <c r="A13" s="231" t="s">
        <v>28</v>
      </c>
      <c r="B13" s="232" t="s">
        <v>10</v>
      </c>
      <c r="C13" s="253" t="s">
        <v>29</v>
      </c>
      <c r="D13" s="92">
        <v>21.108399076721671</v>
      </c>
      <c r="E13" s="92">
        <v>1.2873876046439521</v>
      </c>
      <c r="F13" s="92">
        <v>22.395786681365625</v>
      </c>
      <c r="G13" s="91">
        <v>0.90351866092843458</v>
      </c>
      <c r="H13" s="91">
        <v>5.5105018642864358E-2</v>
      </c>
      <c r="I13" s="91">
        <v>1.7036636159267645E-2</v>
      </c>
      <c r="J13" s="91">
        <v>2.4339684269433445E-2</v>
      </c>
      <c r="K13" s="6"/>
    </row>
    <row r="14" spans="1:11" ht="14.5" hidden="1" x14ac:dyDescent="0.35">
      <c r="A14" s="231" t="s">
        <v>30</v>
      </c>
      <c r="B14" s="232" t="s">
        <v>10</v>
      </c>
      <c r="C14" s="253" t="s">
        <v>31</v>
      </c>
      <c r="D14" s="92">
        <v>25.99589280353683</v>
      </c>
      <c r="E14" s="92">
        <v>1.3916709876374751</v>
      </c>
      <c r="F14" s="92">
        <v>27.387563791174305</v>
      </c>
      <c r="G14" s="91">
        <v>0.87639638462656655</v>
      </c>
      <c r="H14" s="91">
        <v>4.6917235402248937E-2</v>
      </c>
      <c r="I14" s="91">
        <v>0</v>
      </c>
      <c r="J14" s="91">
        <v>7.6686379971184479E-2</v>
      </c>
      <c r="K14" s="6"/>
    </row>
    <row r="15" spans="1:11" ht="14.5" hidden="1" x14ac:dyDescent="0.35">
      <c r="A15" s="231" t="s">
        <v>32</v>
      </c>
      <c r="B15" s="232" t="s">
        <v>10</v>
      </c>
      <c r="C15" s="253" t="s">
        <v>33</v>
      </c>
      <c r="D15" s="92">
        <v>9.4517217638627109</v>
      </c>
      <c r="E15" s="92">
        <v>1.5604790013656731</v>
      </c>
      <c r="F15" s="92">
        <v>11.012200765228384</v>
      </c>
      <c r="G15" s="91">
        <v>0.78883280002336076</v>
      </c>
      <c r="H15" s="91">
        <v>0.13023627343023655</v>
      </c>
      <c r="I15" s="91">
        <v>5.004667443474952E-3</v>
      </c>
      <c r="J15" s="91">
        <v>7.5926259102927732E-2</v>
      </c>
      <c r="K15" s="6"/>
    </row>
    <row r="16" spans="1:11" ht="14.5" hidden="1" x14ac:dyDescent="0.35">
      <c r="A16" s="231" t="s">
        <v>34</v>
      </c>
      <c r="B16" s="232" t="s">
        <v>10</v>
      </c>
      <c r="C16" s="253" t="s">
        <v>35</v>
      </c>
      <c r="D16" s="92">
        <v>21.857734951558182</v>
      </c>
      <c r="E16" s="92">
        <v>3.7596971074813754</v>
      </c>
      <c r="F16" s="92">
        <v>25.617432059039558</v>
      </c>
      <c r="G16" s="91">
        <v>0.85323676866531595</v>
      </c>
      <c r="H16" s="91">
        <v>0.14676323133468408</v>
      </c>
      <c r="I16" s="91">
        <v>0</v>
      </c>
      <c r="J16" s="91">
        <v>0</v>
      </c>
      <c r="K16" s="6"/>
    </row>
    <row r="17" spans="1:11" ht="14.5" hidden="1" x14ac:dyDescent="0.35">
      <c r="A17" s="231" t="s">
        <v>36</v>
      </c>
      <c r="B17" s="232" t="s">
        <v>10</v>
      </c>
      <c r="C17" s="253" t="s">
        <v>37</v>
      </c>
      <c r="D17" s="92">
        <v>32.258255918307945</v>
      </c>
      <c r="E17" s="92">
        <v>1.0770805035412827</v>
      </c>
      <c r="F17" s="92">
        <v>33.335336421849227</v>
      </c>
      <c r="G17" s="91">
        <v>0.96150934113562703</v>
      </c>
      <c r="H17" s="91">
        <v>3.2104121435847607E-2</v>
      </c>
      <c r="I17" s="91">
        <v>2.7211692162208471E-3</v>
      </c>
      <c r="J17" s="91">
        <v>3.6653682123045177E-3</v>
      </c>
      <c r="K17" s="6"/>
    </row>
    <row r="18" spans="1:11" ht="14.5" hidden="1" x14ac:dyDescent="0.35">
      <c r="A18" s="231" t="s">
        <v>38</v>
      </c>
      <c r="B18" s="232" t="s">
        <v>10</v>
      </c>
      <c r="C18" s="253" t="s">
        <v>39</v>
      </c>
      <c r="D18" s="92">
        <v>21.56828287370104</v>
      </c>
      <c r="E18" s="92">
        <v>1.1664793165467626</v>
      </c>
      <c r="F18" s="92">
        <v>22.734762190247803</v>
      </c>
      <c r="G18" s="91">
        <v>0.92415240642641339</v>
      </c>
      <c r="H18" s="91">
        <v>4.9981014888662155E-2</v>
      </c>
      <c r="I18" s="91">
        <v>1.65982587214444E-3</v>
      </c>
      <c r="J18" s="91">
        <v>2.4206752812780043E-2</v>
      </c>
      <c r="K18" s="6"/>
    </row>
    <row r="19" spans="1:11" ht="14.5" hidden="1" x14ac:dyDescent="0.35">
      <c r="A19" s="231" t="s">
        <v>40</v>
      </c>
      <c r="B19" s="232" t="s">
        <v>10</v>
      </c>
      <c r="C19" s="253" t="s">
        <v>41</v>
      </c>
      <c r="D19" s="92">
        <v>11.343725569164436</v>
      </c>
      <c r="E19" s="92">
        <v>2.1451991187131316</v>
      </c>
      <c r="F19" s="92">
        <v>13.488924687877567</v>
      </c>
      <c r="G19" s="91">
        <v>0.72841254653074949</v>
      </c>
      <c r="H19" s="91">
        <v>0.13774927323038635</v>
      </c>
      <c r="I19" s="91">
        <v>3.7676406114752779E-2</v>
      </c>
      <c r="J19" s="91">
        <v>9.6161774124111407E-2</v>
      </c>
      <c r="K19" s="6"/>
    </row>
    <row r="20" spans="1:11" ht="14.5" hidden="1" x14ac:dyDescent="0.35">
      <c r="A20" s="231" t="s">
        <v>42</v>
      </c>
      <c r="B20" s="232" t="s">
        <v>10</v>
      </c>
      <c r="C20" s="253" t="s">
        <v>43</v>
      </c>
      <c r="D20" s="92">
        <v>8.7460610433411077</v>
      </c>
      <c r="E20" s="92">
        <v>2.0523180697014949</v>
      </c>
      <c r="F20" s="92">
        <v>10.798379113042603</v>
      </c>
      <c r="G20" s="91">
        <v>0.80847469983046882</v>
      </c>
      <c r="H20" s="91">
        <v>0.1897136581983779</v>
      </c>
      <c r="I20" s="91">
        <v>1.8116419711533241E-3</v>
      </c>
      <c r="J20" s="91">
        <v>0</v>
      </c>
      <c r="K20" s="6"/>
    </row>
    <row r="21" spans="1:11" ht="14.5" hidden="1" x14ac:dyDescent="0.35">
      <c r="A21" s="231" t="s">
        <v>44</v>
      </c>
      <c r="B21" s="232" t="s">
        <v>10</v>
      </c>
      <c r="C21" s="253" t="s">
        <v>45</v>
      </c>
      <c r="D21" s="92">
        <v>37.932832819412788</v>
      </c>
      <c r="E21" s="92">
        <v>0.78792733610403543</v>
      </c>
      <c r="F21" s="92">
        <v>38.720760155516821</v>
      </c>
      <c r="G21" s="91">
        <v>0.97511003723250178</v>
      </c>
      <c r="H21" s="91">
        <v>2.0254639501949161E-2</v>
      </c>
      <c r="I21" s="91">
        <v>4.6353232655490543E-3</v>
      </c>
      <c r="J21" s="91">
        <v>0</v>
      </c>
      <c r="K21" s="6"/>
    </row>
    <row r="22" spans="1:11" ht="14.5" hidden="1" x14ac:dyDescent="0.35">
      <c r="A22" s="231" t="s">
        <v>46</v>
      </c>
      <c r="B22" s="232" t="s">
        <v>10</v>
      </c>
      <c r="C22" s="253" t="s">
        <v>47</v>
      </c>
      <c r="D22" s="92">
        <v>9.8571642181600687</v>
      </c>
      <c r="E22" s="92">
        <v>2.1902732608126798</v>
      </c>
      <c r="F22" s="92">
        <v>12.047437478972748</v>
      </c>
      <c r="G22" s="91">
        <v>0.73966162645389399</v>
      </c>
      <c r="H22" s="91">
        <v>0.1643536666951847</v>
      </c>
      <c r="I22" s="91">
        <v>6.7265171479903895E-3</v>
      </c>
      <c r="J22" s="91">
        <v>8.9258189702930854E-2</v>
      </c>
      <c r="K22" s="6"/>
    </row>
    <row r="23" spans="1:11" ht="14.5" hidden="1" x14ac:dyDescent="0.35">
      <c r="A23" s="231" t="s">
        <v>48</v>
      </c>
      <c r="B23" s="232" t="s">
        <v>10</v>
      </c>
      <c r="C23" s="253" t="s">
        <v>49</v>
      </c>
      <c r="D23" s="92">
        <v>19.127928303798566</v>
      </c>
      <c r="E23" s="92">
        <v>0.79183610439079632</v>
      </c>
      <c r="F23" s="92">
        <v>19.919764408189362</v>
      </c>
      <c r="G23" s="91">
        <v>0.92306218984728816</v>
      </c>
      <c r="H23" s="91">
        <v>3.8211873074302773E-2</v>
      </c>
      <c r="I23" s="91">
        <v>1.320250238826658E-2</v>
      </c>
      <c r="J23" s="91">
        <v>2.552343469014243E-2</v>
      </c>
      <c r="K23" s="6"/>
    </row>
    <row r="24" spans="1:11" ht="14.5" hidden="1" x14ac:dyDescent="0.35">
      <c r="A24" s="231" t="s">
        <v>50</v>
      </c>
      <c r="B24" s="232" t="s">
        <v>10</v>
      </c>
      <c r="C24" s="253" t="s">
        <v>51</v>
      </c>
      <c r="D24" s="92">
        <v>12.074719229887691</v>
      </c>
      <c r="E24" s="92">
        <v>1.750263580105432</v>
      </c>
      <c r="F24" s="92">
        <v>13.824982809993124</v>
      </c>
      <c r="G24" s="91">
        <v>0.87069914420861605</v>
      </c>
      <c r="H24" s="91">
        <v>0.12621022255864767</v>
      </c>
      <c r="I24" s="91">
        <v>1.3277051855426678E-3</v>
      </c>
      <c r="J24" s="91">
        <v>1.7629280471935839E-3</v>
      </c>
      <c r="K24" s="6"/>
    </row>
    <row r="25" spans="1:11" ht="14.5" hidden="1" x14ac:dyDescent="0.35">
      <c r="A25" s="231" t="s">
        <v>52</v>
      </c>
      <c r="B25" s="232" t="s">
        <v>10</v>
      </c>
      <c r="C25" s="253" t="s">
        <v>53</v>
      </c>
      <c r="D25" s="92">
        <v>17.882940866458657</v>
      </c>
      <c r="E25" s="92">
        <v>1.0534109405679692</v>
      </c>
      <c r="F25" s="92">
        <v>18.936351807026625</v>
      </c>
      <c r="G25" s="91">
        <v>0.94334541976187658</v>
      </c>
      <c r="H25" s="91">
        <v>5.5568622260317953E-2</v>
      </c>
      <c r="I25" s="91">
        <v>1.0859579778055187E-3</v>
      </c>
      <c r="J25" s="91">
        <v>0</v>
      </c>
      <c r="K25" s="6"/>
    </row>
    <row r="26" spans="1:11" ht="14.5" hidden="1" x14ac:dyDescent="0.35">
      <c r="A26" s="231" t="s">
        <v>54</v>
      </c>
      <c r="B26" s="232" t="s">
        <v>10</v>
      </c>
      <c r="C26" s="253" t="s">
        <v>55</v>
      </c>
      <c r="D26" s="92">
        <v>28.568438409637743</v>
      </c>
      <c r="E26" s="92">
        <v>1.8197129540827486</v>
      </c>
      <c r="F26" s="92">
        <v>30.388151363720493</v>
      </c>
      <c r="G26" s="91">
        <v>0.92781604421845842</v>
      </c>
      <c r="H26" s="91">
        <v>5.9098745631842538E-2</v>
      </c>
      <c r="I26" s="91">
        <v>1.0095600831691717E-2</v>
      </c>
      <c r="J26" s="91">
        <v>2.9896093180073278E-3</v>
      </c>
      <c r="K26" s="6"/>
    </row>
    <row r="27" spans="1:11" ht="14.5" hidden="1" x14ac:dyDescent="0.35">
      <c r="A27" s="231" t="s">
        <v>56</v>
      </c>
      <c r="B27" s="232" t="s">
        <v>10</v>
      </c>
      <c r="C27" s="253" t="s">
        <v>57</v>
      </c>
      <c r="D27" s="92">
        <v>20.44169975675182</v>
      </c>
      <c r="E27" s="92">
        <v>0.9117624436346855</v>
      </c>
      <c r="F27" s="92">
        <v>21.353462200386506</v>
      </c>
      <c r="G27" s="91">
        <v>0.93642019535760601</v>
      </c>
      <c r="H27" s="91">
        <v>4.1767209955528073E-2</v>
      </c>
      <c r="I27" s="91">
        <v>0</v>
      </c>
      <c r="J27" s="91">
        <v>2.1812594686865944E-2</v>
      </c>
      <c r="K27" s="6"/>
    </row>
    <row r="28" spans="1:11" ht="14.5" hidden="1" x14ac:dyDescent="0.35">
      <c r="A28" s="231" t="s">
        <v>58</v>
      </c>
      <c r="B28" s="232" t="s">
        <v>10</v>
      </c>
      <c r="C28" s="253" t="s">
        <v>59</v>
      </c>
      <c r="D28" s="92">
        <v>13.577511535659355</v>
      </c>
      <c r="E28" s="92">
        <v>2.6439731239375051</v>
      </c>
      <c r="F28" s="92">
        <v>16.221484659596861</v>
      </c>
      <c r="G28" s="91">
        <v>0.81202785465871585</v>
      </c>
      <c r="H28" s="91">
        <v>0.1581276375989478</v>
      </c>
      <c r="I28" s="91">
        <v>5.6726028613157536E-3</v>
      </c>
      <c r="J28" s="91">
        <v>2.4171904881020584E-2</v>
      </c>
      <c r="K28" s="6"/>
    </row>
    <row r="29" spans="1:11" ht="14.5" hidden="1" x14ac:dyDescent="0.35">
      <c r="A29" s="231" t="s">
        <v>60</v>
      </c>
      <c r="B29" s="232" t="s">
        <v>10</v>
      </c>
      <c r="C29" s="253" t="s">
        <v>61</v>
      </c>
      <c r="D29" s="92">
        <v>11.253084646265423</v>
      </c>
      <c r="E29" s="92">
        <v>1.2914515114572576</v>
      </c>
      <c r="F29" s="92">
        <v>12.54453615772268</v>
      </c>
      <c r="G29" s="91">
        <v>0.8825928585305487</v>
      </c>
      <c r="H29" s="91">
        <v>0.10129008329542195</v>
      </c>
      <c r="I29" s="91">
        <v>0</v>
      </c>
      <c r="J29" s="91">
        <v>1.6117058174029392E-2</v>
      </c>
      <c r="K29" s="6"/>
    </row>
    <row r="30" spans="1:11" ht="14.5" hidden="1" x14ac:dyDescent="0.35">
      <c r="A30" s="231" t="s">
        <v>62</v>
      </c>
      <c r="B30" s="232" t="s">
        <v>10</v>
      </c>
      <c r="C30" s="253" t="s">
        <v>63</v>
      </c>
      <c r="D30" s="92">
        <v>19.736802059218729</v>
      </c>
      <c r="E30" s="92">
        <v>1.7128425960402129</v>
      </c>
      <c r="F30" s="92">
        <v>21.449644655258943</v>
      </c>
      <c r="G30" s="91">
        <v>0.88791798155502644</v>
      </c>
      <c r="H30" s="91">
        <v>7.7057252539406595E-2</v>
      </c>
      <c r="I30" s="91">
        <v>3.5024765905566919E-2</v>
      </c>
      <c r="J30" s="91">
        <v>0</v>
      </c>
      <c r="K30" s="6"/>
    </row>
    <row r="31" spans="1:11" ht="14.5" hidden="1" x14ac:dyDescent="0.35">
      <c r="A31" s="231" t="s">
        <v>64</v>
      </c>
      <c r="B31" s="232" t="s">
        <v>10</v>
      </c>
      <c r="C31" s="253" t="s">
        <v>65</v>
      </c>
      <c r="D31" s="92">
        <v>24.444385190365871</v>
      </c>
      <c r="E31" s="92">
        <v>1.2221969663854526</v>
      </c>
      <c r="F31" s="92">
        <v>25.666582156751325</v>
      </c>
      <c r="G31" s="91">
        <v>0.90876326505539706</v>
      </c>
      <c r="H31" s="91">
        <v>4.5437334466116766E-2</v>
      </c>
      <c r="I31" s="91">
        <v>3.7571661606734558E-4</v>
      </c>
      <c r="J31" s="91">
        <v>4.5423683862418816E-2</v>
      </c>
      <c r="K31" s="6"/>
    </row>
    <row r="32" spans="1:11" ht="14.5" hidden="1" x14ac:dyDescent="0.35">
      <c r="A32" s="231" t="s">
        <v>66</v>
      </c>
      <c r="B32" s="232" t="s">
        <v>10</v>
      </c>
      <c r="C32" s="253" t="s">
        <v>67</v>
      </c>
      <c r="D32" s="92">
        <v>15.811886274130268</v>
      </c>
      <c r="E32" s="92">
        <v>1.1045018351287568</v>
      </c>
      <c r="F32" s="92">
        <v>16.916388109259024</v>
      </c>
      <c r="G32" s="91">
        <v>0.93470817600098577</v>
      </c>
      <c r="H32" s="91">
        <v>6.5291823999014204E-2</v>
      </c>
      <c r="I32" s="91">
        <v>0</v>
      </c>
      <c r="J32" s="91">
        <v>0</v>
      </c>
      <c r="K32" s="6"/>
    </row>
    <row r="33" spans="1:11" ht="14.5" hidden="1" x14ac:dyDescent="0.35">
      <c r="A33" s="231" t="s">
        <v>68</v>
      </c>
      <c r="B33" s="232" t="s">
        <v>10</v>
      </c>
      <c r="C33" s="253" t="s">
        <v>69</v>
      </c>
      <c r="D33" s="92">
        <v>6.7155552157522367</v>
      </c>
      <c r="E33" s="92">
        <v>1.1237406856316128</v>
      </c>
      <c r="F33" s="92">
        <v>7.8392959013838492</v>
      </c>
      <c r="G33" s="91">
        <v>0.7812042904231723</v>
      </c>
      <c r="H33" s="91">
        <v>0.13072203514600383</v>
      </c>
      <c r="I33" s="91">
        <v>0</v>
      </c>
      <c r="J33" s="91">
        <v>8.807367443082384E-2</v>
      </c>
      <c r="K33" s="6"/>
    </row>
    <row r="34" spans="1:11" ht="14.5" hidden="1" x14ac:dyDescent="0.35">
      <c r="A34" s="231" t="s">
        <v>70</v>
      </c>
      <c r="B34" s="232" t="s">
        <v>10</v>
      </c>
      <c r="C34" s="253" t="s">
        <v>71</v>
      </c>
      <c r="D34" s="92">
        <v>7.9806900276821278</v>
      </c>
      <c r="E34" s="92">
        <v>1.8725102964013234</v>
      </c>
      <c r="F34" s="92">
        <v>9.8532003240834509</v>
      </c>
      <c r="G34" s="91">
        <v>0.78169592741328831</v>
      </c>
      <c r="H34" s="91">
        <v>0.18340941292785473</v>
      </c>
      <c r="I34" s="91">
        <v>0</v>
      </c>
      <c r="J34" s="91">
        <v>3.4894659658857005E-2</v>
      </c>
      <c r="K34" s="6"/>
    </row>
    <row r="35" spans="1:11" ht="14.5" hidden="1" x14ac:dyDescent="0.35">
      <c r="A35" s="231" t="s">
        <v>72</v>
      </c>
      <c r="B35" s="232" t="s">
        <v>10</v>
      </c>
      <c r="C35" s="253" t="s">
        <v>73</v>
      </c>
      <c r="D35" s="92">
        <v>14.74387136883937</v>
      </c>
      <c r="E35" s="92">
        <v>1.4446259432179733</v>
      </c>
      <c r="F35" s="92">
        <v>16.188497312057343</v>
      </c>
      <c r="G35" s="91">
        <v>0.8684903649790181</v>
      </c>
      <c r="H35" s="91">
        <v>8.5095948092383605E-2</v>
      </c>
      <c r="I35" s="91">
        <v>4.2714924588619502E-2</v>
      </c>
      <c r="J35" s="91">
        <v>3.6987623399788025E-3</v>
      </c>
      <c r="K35" s="6"/>
    </row>
    <row r="36" spans="1:11" ht="14.5" hidden="1" x14ac:dyDescent="0.35">
      <c r="A36" s="231" t="s">
        <v>74</v>
      </c>
      <c r="B36" s="232" t="s">
        <v>10</v>
      </c>
      <c r="C36" s="253" t="s">
        <v>75</v>
      </c>
      <c r="D36" s="92">
        <v>17.601073752218028</v>
      </c>
      <c r="E36" s="92">
        <v>3.7089039537740569</v>
      </c>
      <c r="F36" s="92">
        <v>21.309977705992086</v>
      </c>
      <c r="G36" s="91">
        <v>0.75634681520381175</v>
      </c>
      <c r="H36" s="91">
        <v>0.15937764552462769</v>
      </c>
      <c r="I36" s="91">
        <v>5.804953106395791E-2</v>
      </c>
      <c r="J36" s="91">
        <v>2.6226008207602687E-2</v>
      </c>
      <c r="K36" s="6"/>
    </row>
    <row r="37" spans="1:11" ht="14.5" hidden="1" x14ac:dyDescent="0.35">
      <c r="A37" s="231" t="s">
        <v>76</v>
      </c>
      <c r="B37" s="232" t="s">
        <v>10</v>
      </c>
      <c r="C37" s="253" t="s">
        <v>77</v>
      </c>
      <c r="D37" s="92">
        <v>15.976576576576576</v>
      </c>
      <c r="E37" s="92">
        <v>2.3188969457262139</v>
      </c>
      <c r="F37" s="92">
        <v>18.295473522302789</v>
      </c>
      <c r="G37" s="91">
        <v>0.87154886695314981</v>
      </c>
      <c r="H37" s="91">
        <v>0.12649969134137642</v>
      </c>
      <c r="I37" s="91">
        <v>0</v>
      </c>
      <c r="J37" s="91">
        <v>1.951441705473746E-3</v>
      </c>
      <c r="K37" s="6"/>
    </row>
    <row r="38" spans="1:11" ht="14.5" hidden="1" x14ac:dyDescent="0.35">
      <c r="A38" s="231" t="s">
        <v>78</v>
      </c>
      <c r="B38" s="232" t="s">
        <v>10</v>
      </c>
      <c r="C38" s="253" t="s">
        <v>79</v>
      </c>
      <c r="D38" s="92">
        <v>34.591211576154791</v>
      </c>
      <c r="E38" s="92">
        <v>0.58126990304163562</v>
      </c>
      <c r="F38" s="92">
        <v>35.172481479196428</v>
      </c>
      <c r="G38" s="91">
        <v>0.91600260156677138</v>
      </c>
      <c r="H38" s="91">
        <v>1.5392486100881191E-2</v>
      </c>
      <c r="I38" s="91">
        <v>2.0530721229995354E-3</v>
      </c>
      <c r="J38" s="91">
        <v>6.6551840209347901E-2</v>
      </c>
      <c r="K38" s="6"/>
    </row>
    <row r="39" spans="1:11" ht="14.5" hidden="1" x14ac:dyDescent="0.35">
      <c r="A39" s="231" t="s">
        <v>80</v>
      </c>
      <c r="B39" s="232" t="s">
        <v>10</v>
      </c>
      <c r="C39" s="253" t="s">
        <v>81</v>
      </c>
      <c r="D39" s="92">
        <v>18.75708039017827</v>
      </c>
      <c r="E39" s="92">
        <v>1.4642672945397466</v>
      </c>
      <c r="F39" s="92">
        <v>20.221347684718015</v>
      </c>
      <c r="G39" s="91">
        <v>0.78363538421903178</v>
      </c>
      <c r="H39" s="91">
        <v>6.1174321380893272E-2</v>
      </c>
      <c r="I39" s="91">
        <v>8.4642949153336305E-4</v>
      </c>
      <c r="J39" s="91">
        <v>0.15434386490854157</v>
      </c>
      <c r="K39" s="6"/>
    </row>
    <row r="40" spans="1:11" ht="14.5" hidden="1" x14ac:dyDescent="0.35">
      <c r="A40" s="231" t="s">
        <v>82</v>
      </c>
      <c r="B40" s="232" t="s">
        <v>10</v>
      </c>
      <c r="C40" s="253" t="s">
        <v>83</v>
      </c>
      <c r="D40" s="92">
        <v>16.196003720797108</v>
      </c>
      <c r="E40" s="92">
        <v>1.5192345533254623</v>
      </c>
      <c r="F40" s="92">
        <v>17.715238274122569</v>
      </c>
      <c r="G40" s="91">
        <v>0.86967409398242379</v>
      </c>
      <c r="H40" s="91">
        <v>8.1578082870747026E-2</v>
      </c>
      <c r="I40" s="91">
        <v>4.3517852357245019E-3</v>
      </c>
      <c r="J40" s="91">
        <v>4.4396037911104663E-2</v>
      </c>
      <c r="K40" s="6"/>
    </row>
    <row r="41" spans="1:11" ht="14.5" hidden="1" x14ac:dyDescent="0.35">
      <c r="A41" s="231" t="s">
        <v>84</v>
      </c>
      <c r="B41" s="232" t="s">
        <v>10</v>
      </c>
      <c r="C41" s="253" t="s">
        <v>85</v>
      </c>
      <c r="D41" s="92">
        <v>9.4940437513536935</v>
      </c>
      <c r="E41" s="92">
        <v>1.1359674907433193</v>
      </c>
      <c r="F41" s="92">
        <v>10.630011242097012</v>
      </c>
      <c r="G41" s="91">
        <v>0.81402957079937721</v>
      </c>
      <c r="H41" s="91">
        <v>9.7399080218055795E-2</v>
      </c>
      <c r="I41" s="91">
        <v>6.1619465313184378E-3</v>
      </c>
      <c r="J41" s="91">
        <v>8.2409402451248503E-2</v>
      </c>
      <c r="K41" s="6"/>
    </row>
    <row r="42" spans="1:11" ht="14.5" hidden="1" x14ac:dyDescent="0.35">
      <c r="A42" s="231" t="s">
        <v>86</v>
      </c>
      <c r="B42" s="232" t="s">
        <v>10</v>
      </c>
      <c r="C42" s="253" t="s">
        <v>87</v>
      </c>
      <c r="D42" s="92">
        <v>24.289777925642518</v>
      </c>
      <c r="E42" s="92">
        <v>1.9108850892931406</v>
      </c>
      <c r="F42" s="92">
        <v>26.20066301493566</v>
      </c>
      <c r="G42" s="91">
        <v>0.87372472857608119</v>
      </c>
      <c r="H42" s="91">
        <v>6.8736221512349024E-2</v>
      </c>
      <c r="I42" s="91">
        <v>3.1580998915244615E-2</v>
      </c>
      <c r="J42" s="91">
        <v>2.5958050996325168E-2</v>
      </c>
      <c r="K42" s="6"/>
    </row>
    <row r="43" spans="1:11" ht="14.5" hidden="1" x14ac:dyDescent="0.35">
      <c r="A43" s="231" t="s">
        <v>88</v>
      </c>
      <c r="B43" s="232" t="s">
        <v>10</v>
      </c>
      <c r="C43" s="253" t="s">
        <v>89</v>
      </c>
      <c r="D43" s="92">
        <v>11.880169528582721</v>
      </c>
      <c r="E43" s="92">
        <v>1.7911502043424881</v>
      </c>
      <c r="F43" s="92">
        <v>13.671319732925209</v>
      </c>
      <c r="G43" s="91">
        <v>0.86898483545602501</v>
      </c>
      <c r="H43" s="91">
        <v>0.13101516454397497</v>
      </c>
      <c r="I43" s="91">
        <v>0</v>
      </c>
      <c r="J43" s="91">
        <v>0</v>
      </c>
      <c r="K43" s="6"/>
    </row>
    <row r="44" spans="1:11" ht="14.5" hidden="1" x14ac:dyDescent="0.35">
      <c r="A44" s="231" t="s">
        <v>90</v>
      </c>
      <c r="B44" s="232" t="s">
        <v>10</v>
      </c>
      <c r="C44" s="253" t="s">
        <v>91</v>
      </c>
      <c r="D44" s="92">
        <v>11.010345348368908</v>
      </c>
      <c r="E44" s="92">
        <v>2.4134363672976238</v>
      </c>
      <c r="F44" s="92">
        <v>13.423781715666532</v>
      </c>
      <c r="G44" s="91">
        <v>0.82021188824301516</v>
      </c>
      <c r="H44" s="91">
        <v>0.17978811175698481</v>
      </c>
      <c r="I44" s="91">
        <v>0</v>
      </c>
      <c r="J44" s="91">
        <v>0</v>
      </c>
      <c r="K44" s="6"/>
    </row>
    <row r="45" spans="1:11" ht="14.5" hidden="1" x14ac:dyDescent="0.35">
      <c r="A45" s="231" t="s">
        <v>92</v>
      </c>
      <c r="B45" s="232" t="s">
        <v>10</v>
      </c>
      <c r="C45" s="253" t="s">
        <v>93</v>
      </c>
      <c r="D45" s="92">
        <v>11.544327307770931</v>
      </c>
      <c r="E45" s="92">
        <v>1.1108080483602487</v>
      </c>
      <c r="F45" s="92">
        <v>12.655135356131179</v>
      </c>
      <c r="G45" s="91">
        <v>0.84646037349293879</v>
      </c>
      <c r="H45" s="91">
        <v>8.144736115209214E-2</v>
      </c>
      <c r="I45" s="91">
        <v>0</v>
      </c>
      <c r="J45" s="91">
        <v>7.2092265354969029E-2</v>
      </c>
      <c r="K45" s="6"/>
    </row>
    <row r="46" spans="1:11" ht="14.5" hidden="1" x14ac:dyDescent="0.35">
      <c r="A46" s="231" t="s">
        <v>94</v>
      </c>
      <c r="B46" s="232" t="s">
        <v>10</v>
      </c>
      <c r="C46" s="253" t="s">
        <v>95</v>
      </c>
      <c r="D46" s="92">
        <v>22.577127912505944</v>
      </c>
      <c r="E46" s="92">
        <v>3.6600095102234902</v>
      </c>
      <c r="F46" s="92">
        <v>26.237137422729433</v>
      </c>
      <c r="G46" s="91">
        <v>0.80815685286618344</v>
      </c>
      <c r="H46" s="91">
        <v>0.13101142796839521</v>
      </c>
      <c r="I46" s="91">
        <v>2.8454177489251175E-2</v>
      </c>
      <c r="J46" s="91">
        <v>3.2377541676170116E-2</v>
      </c>
      <c r="K46" s="6"/>
    </row>
    <row r="47" spans="1:11" ht="14.5" hidden="1" x14ac:dyDescent="0.35">
      <c r="A47" s="231" t="s">
        <v>96</v>
      </c>
      <c r="B47" s="232" t="s">
        <v>10</v>
      </c>
      <c r="C47" s="253" t="s">
        <v>97</v>
      </c>
      <c r="D47" s="92">
        <v>18.501826709626236</v>
      </c>
      <c r="E47" s="92">
        <v>1.2693996562306455</v>
      </c>
      <c r="F47" s="92">
        <v>19.771226365856883</v>
      </c>
      <c r="G47" s="91">
        <v>0.89102251743517735</v>
      </c>
      <c r="H47" s="91">
        <v>6.1132540860816847E-2</v>
      </c>
      <c r="I47" s="91">
        <v>0</v>
      </c>
      <c r="J47" s="91">
        <v>4.7844941704005821E-2</v>
      </c>
      <c r="K47" s="6"/>
    </row>
    <row r="48" spans="1:11" ht="14.5" hidden="1" x14ac:dyDescent="0.35">
      <c r="A48" s="231" t="s">
        <v>98</v>
      </c>
      <c r="B48" s="232" t="s">
        <v>10</v>
      </c>
      <c r="C48" s="253" t="s">
        <v>99</v>
      </c>
      <c r="D48" s="92">
        <v>6.738656836804692</v>
      </c>
      <c r="E48" s="92">
        <v>1.6092554482613055</v>
      </c>
      <c r="F48" s="92">
        <v>8.3479122850659984</v>
      </c>
      <c r="G48" s="91">
        <v>0.70991617727057943</v>
      </c>
      <c r="H48" s="91">
        <v>0.16953474612950234</v>
      </c>
      <c r="I48" s="91">
        <v>1.1305545959553846E-2</v>
      </c>
      <c r="J48" s="91">
        <v>0.10924353064036435</v>
      </c>
      <c r="K48" s="6"/>
    </row>
    <row r="49" spans="1:11" ht="14.5" hidden="1" x14ac:dyDescent="0.35">
      <c r="A49" s="231" t="s">
        <v>100</v>
      </c>
      <c r="B49" s="232" t="s">
        <v>10</v>
      </c>
      <c r="C49" s="253" t="s">
        <v>101</v>
      </c>
      <c r="D49" s="92">
        <v>17.565474311956557</v>
      </c>
      <c r="E49" s="92">
        <v>1.51462058308213</v>
      </c>
      <c r="F49" s="92">
        <v>19.080094895038687</v>
      </c>
      <c r="G49" s="91">
        <v>0.85155012279114428</v>
      </c>
      <c r="H49" s="91">
        <v>7.3426730220865793E-2</v>
      </c>
      <c r="I49" s="91">
        <v>7.3859334896689255E-4</v>
      </c>
      <c r="J49" s="91">
        <v>7.4284553639023046E-2</v>
      </c>
      <c r="K49" s="6"/>
    </row>
    <row r="50" spans="1:11" ht="14.5" hidden="1" x14ac:dyDescent="0.35">
      <c r="A50" s="231" t="s">
        <v>102</v>
      </c>
      <c r="B50" s="232" t="s">
        <v>10</v>
      </c>
      <c r="C50" s="253" t="s">
        <v>103</v>
      </c>
      <c r="D50" s="92">
        <v>24.456629070014898</v>
      </c>
      <c r="E50" s="92">
        <v>1.5234588919628289</v>
      </c>
      <c r="F50" s="92">
        <v>25.980087961977727</v>
      </c>
      <c r="G50" s="91">
        <v>0.90503304965060294</v>
      </c>
      <c r="H50" s="91">
        <v>5.6376561261294374E-2</v>
      </c>
      <c r="I50" s="91">
        <v>0</v>
      </c>
      <c r="J50" s="91">
        <v>3.8590389088102653E-2</v>
      </c>
      <c r="K50" s="6"/>
    </row>
    <row r="51" spans="1:11" ht="14.5" hidden="1" x14ac:dyDescent="0.35">
      <c r="A51" s="231" t="s">
        <v>104</v>
      </c>
      <c r="B51" s="232" t="s">
        <v>10</v>
      </c>
      <c r="C51" s="253" t="s">
        <v>105</v>
      </c>
      <c r="D51" s="92">
        <v>6.8375256635599602</v>
      </c>
      <c r="E51" s="92">
        <v>1.8189297372346869</v>
      </c>
      <c r="F51" s="92">
        <v>8.6564554007946466</v>
      </c>
      <c r="G51" s="91">
        <v>0.75405229748285985</v>
      </c>
      <c r="H51" s="91">
        <v>0.20059422294111035</v>
      </c>
      <c r="I51" s="91">
        <v>1.8650911940004333E-3</v>
      </c>
      <c r="J51" s="91">
        <v>4.3488388382029314E-2</v>
      </c>
      <c r="K51" s="6"/>
    </row>
    <row r="52" spans="1:11" ht="14.5" hidden="1" x14ac:dyDescent="0.35">
      <c r="A52" s="231" t="s">
        <v>106</v>
      </c>
      <c r="B52" s="232" t="s">
        <v>10</v>
      </c>
      <c r="C52" s="253" t="s">
        <v>107</v>
      </c>
      <c r="D52" s="92">
        <v>10.864927006724516</v>
      </c>
      <c r="E52" s="92">
        <v>1.8800138584859605</v>
      </c>
      <c r="F52" s="92">
        <v>12.744940865210477</v>
      </c>
      <c r="G52" s="91">
        <v>0.82060187525498396</v>
      </c>
      <c r="H52" s="91">
        <v>0.14199293716599326</v>
      </c>
      <c r="I52" s="91">
        <v>0</v>
      </c>
      <c r="J52" s="91">
        <v>3.7405187579022739E-2</v>
      </c>
      <c r="K52" s="6"/>
    </row>
    <row r="53" spans="1:11" ht="14.5" hidden="1" x14ac:dyDescent="0.35">
      <c r="A53" s="231" t="s">
        <v>108</v>
      </c>
      <c r="B53" s="232" t="s">
        <v>10</v>
      </c>
      <c r="C53" s="253" t="s">
        <v>109</v>
      </c>
      <c r="D53" s="92">
        <v>10.240772304339322</v>
      </c>
      <c r="E53" s="92">
        <v>2.8742630417167288</v>
      </c>
      <c r="F53" s="92">
        <v>13.11503534605605</v>
      </c>
      <c r="G53" s="91">
        <v>0.73616922128241646</v>
      </c>
      <c r="H53" s="91">
        <v>0.20661957148337776</v>
      </c>
      <c r="I53" s="91">
        <v>3.9527414498540747E-2</v>
      </c>
      <c r="J53" s="91">
        <v>1.768379273566506E-2</v>
      </c>
      <c r="K53" s="6"/>
    </row>
    <row r="54" spans="1:11" ht="14.5" hidden="1" x14ac:dyDescent="0.35">
      <c r="A54" s="231" t="s">
        <v>110</v>
      </c>
      <c r="B54" s="232" t="s">
        <v>10</v>
      </c>
      <c r="C54" s="253" t="s">
        <v>111</v>
      </c>
      <c r="D54" s="92">
        <v>18.926381758999856</v>
      </c>
      <c r="E54" s="92">
        <v>1.8527959061391719</v>
      </c>
      <c r="F54" s="92">
        <v>20.779177665139027</v>
      </c>
      <c r="G54" s="91">
        <v>0.89548946382024053</v>
      </c>
      <c r="H54" s="91">
        <v>8.7663835258313019E-2</v>
      </c>
      <c r="I54" s="91">
        <v>0</v>
      </c>
      <c r="J54" s="91">
        <v>1.6846700921446425E-2</v>
      </c>
      <c r="K54" s="6"/>
    </row>
    <row r="55" spans="1:11" ht="14.5" hidden="1" x14ac:dyDescent="0.35">
      <c r="A55" s="231" t="s">
        <v>112</v>
      </c>
      <c r="B55" s="232" t="s">
        <v>10</v>
      </c>
      <c r="C55" s="253" t="s">
        <v>113</v>
      </c>
      <c r="D55" s="92">
        <v>39.216438677172732</v>
      </c>
      <c r="E55" s="92">
        <v>2.5573098216116463</v>
      </c>
      <c r="F55" s="92">
        <v>41.773748498784379</v>
      </c>
      <c r="G55" s="91">
        <v>0.89665504890443881</v>
      </c>
      <c r="H55" s="91">
        <v>5.8471009620150075E-2</v>
      </c>
      <c r="I55" s="91">
        <v>4.2194980162291479E-2</v>
      </c>
      <c r="J55" s="91">
        <v>2.6789613131196774E-3</v>
      </c>
      <c r="K55" s="6"/>
    </row>
    <row r="56" spans="1:11" ht="14.5" hidden="1" x14ac:dyDescent="0.35">
      <c r="A56" s="231" t="s">
        <v>114</v>
      </c>
      <c r="B56" s="232" t="s">
        <v>10</v>
      </c>
      <c r="C56" s="253" t="s">
        <v>115</v>
      </c>
      <c r="D56" s="92">
        <v>19.10895652368086</v>
      </c>
      <c r="E56" s="92">
        <v>0.87731505258691911</v>
      </c>
      <c r="F56" s="92">
        <v>19.986271576267779</v>
      </c>
      <c r="G56" s="91">
        <v>0.91384339313521068</v>
      </c>
      <c r="H56" s="91">
        <v>4.195564333986946E-2</v>
      </c>
      <c r="I56" s="91">
        <v>5.9126266529949808E-3</v>
      </c>
      <c r="J56" s="91">
        <v>3.8288336871924913E-2</v>
      </c>
      <c r="K56" s="6"/>
    </row>
    <row r="57" spans="1:11" ht="14.5" hidden="1" x14ac:dyDescent="0.35">
      <c r="A57" s="231" t="s">
        <v>116</v>
      </c>
      <c r="B57" s="232" t="s">
        <v>10</v>
      </c>
      <c r="C57" s="253" t="s">
        <v>117</v>
      </c>
      <c r="D57" s="92">
        <v>16.678162198242298</v>
      </c>
      <c r="E57" s="92">
        <v>2.338191122483035</v>
      </c>
      <c r="F57" s="92">
        <v>19.016353320725333</v>
      </c>
      <c r="G57" s="91">
        <v>0.7922173313394032</v>
      </c>
      <c r="H57" s="91">
        <v>0.11106472698833762</v>
      </c>
      <c r="I57" s="91">
        <v>0</v>
      </c>
      <c r="J57" s="91">
        <v>9.6717941672259181E-2</v>
      </c>
      <c r="K57" s="6"/>
    </row>
    <row r="58" spans="1:11" ht="14.5" hidden="1" x14ac:dyDescent="0.35">
      <c r="A58" s="231" t="s">
        <v>118</v>
      </c>
      <c r="B58" s="232" t="s">
        <v>10</v>
      </c>
      <c r="C58" s="253" t="s">
        <v>119</v>
      </c>
      <c r="D58" s="92">
        <v>24.101457222220059</v>
      </c>
      <c r="E58" s="92">
        <v>0.56796020055554042</v>
      </c>
      <c r="F58" s="92">
        <v>24.669417422775599</v>
      </c>
      <c r="G58" s="91">
        <v>0.97697715390590534</v>
      </c>
      <c r="H58" s="91">
        <v>2.302284609409468E-2</v>
      </c>
      <c r="I58" s="91">
        <v>0</v>
      </c>
      <c r="J58" s="91">
        <v>0</v>
      </c>
      <c r="K58" s="6"/>
    </row>
    <row r="59" spans="1:11" ht="14.5" hidden="1" x14ac:dyDescent="0.35">
      <c r="A59" s="231" t="s">
        <v>120</v>
      </c>
      <c r="B59" s="232" t="s">
        <v>10</v>
      </c>
      <c r="C59" s="253" t="s">
        <v>121</v>
      </c>
      <c r="D59" s="92">
        <v>19.792356244719446</v>
      </c>
      <c r="E59" s="92">
        <v>4.0811092888027432</v>
      </c>
      <c r="F59" s="92">
        <v>23.873465533522189</v>
      </c>
      <c r="G59" s="91">
        <v>0.77906565019298524</v>
      </c>
      <c r="H59" s="91">
        <v>0.16064040189444401</v>
      </c>
      <c r="I59" s="91">
        <v>3.7159194724352917E-2</v>
      </c>
      <c r="J59" s="91">
        <v>2.3134753188217824E-2</v>
      </c>
      <c r="K59" s="6"/>
    </row>
    <row r="60" spans="1:11" ht="14.5" hidden="1" x14ac:dyDescent="0.35">
      <c r="A60" s="231" t="s">
        <v>122</v>
      </c>
      <c r="B60" s="232" t="s">
        <v>10</v>
      </c>
      <c r="C60" s="253" t="s">
        <v>123</v>
      </c>
      <c r="D60" s="92">
        <v>13.435132363310045</v>
      </c>
      <c r="E60" s="92">
        <v>2.232308826357285</v>
      </c>
      <c r="F60" s="92">
        <v>15.667441189667329</v>
      </c>
      <c r="G60" s="91">
        <v>0.83857413411388981</v>
      </c>
      <c r="H60" s="91">
        <v>0.13933293625371887</v>
      </c>
      <c r="I60" s="91">
        <v>2.2092929632391293E-2</v>
      </c>
      <c r="J60" s="91">
        <v>0</v>
      </c>
      <c r="K60" s="6"/>
    </row>
    <row r="61" spans="1:11" ht="14.5" hidden="1" x14ac:dyDescent="0.35">
      <c r="A61" s="231" t="s">
        <v>124</v>
      </c>
      <c r="B61" s="232" t="s">
        <v>10</v>
      </c>
      <c r="C61" s="253" t="s">
        <v>125</v>
      </c>
      <c r="D61" s="92">
        <v>22.121615010151913</v>
      </c>
      <c r="E61" s="92">
        <v>1.5866337239169255</v>
      </c>
      <c r="F61" s="92">
        <v>23.708248734068839</v>
      </c>
      <c r="G61" s="91">
        <v>0.90625659228853195</v>
      </c>
      <c r="H61" s="91">
        <v>6.499965175178872E-2</v>
      </c>
      <c r="I61" s="91">
        <v>0</v>
      </c>
      <c r="J61" s="91">
        <v>2.874375595967937E-2</v>
      </c>
      <c r="K61" s="6"/>
    </row>
    <row r="62" spans="1:11" ht="14.5" x14ac:dyDescent="0.35">
      <c r="A62" s="235" t="s">
        <v>149</v>
      </c>
      <c r="B62" s="235" t="s">
        <v>127</v>
      </c>
      <c r="C62" s="273" t="s">
        <v>150</v>
      </c>
      <c r="D62" s="96">
        <v>8.4643059587405745</v>
      </c>
      <c r="E62" s="96">
        <v>2.4411941529106618</v>
      </c>
      <c r="F62" s="96">
        <v>10.905500111651236</v>
      </c>
      <c r="G62" s="95">
        <v>0.6948486331223358</v>
      </c>
      <c r="H62" s="95">
        <v>0.20040159566592541</v>
      </c>
      <c r="I62" s="95">
        <v>5.4351841798381491E-2</v>
      </c>
      <c r="J62" s="95">
        <v>5.0397929413357287E-2</v>
      </c>
      <c r="K62" s="6"/>
    </row>
    <row r="63" spans="1:11" ht="14.5" x14ac:dyDescent="0.35">
      <c r="A63" s="235" t="s">
        <v>133</v>
      </c>
      <c r="B63" s="235" t="s">
        <v>127</v>
      </c>
      <c r="C63" s="273" t="s">
        <v>134</v>
      </c>
      <c r="D63" s="96">
        <v>6.9695285094238661</v>
      </c>
      <c r="E63" s="96">
        <v>4.5013229086152569</v>
      </c>
      <c r="F63" s="96">
        <v>11.470851418039123</v>
      </c>
      <c r="G63" s="95">
        <v>0.52704452567543869</v>
      </c>
      <c r="H63" s="95">
        <v>0.34039570884533588</v>
      </c>
      <c r="I63" s="95">
        <v>4.581158306019037E-2</v>
      </c>
      <c r="J63" s="95">
        <v>8.6748182419035036E-2</v>
      </c>
      <c r="K63" s="6"/>
    </row>
    <row r="64" spans="1:11" ht="14.5" x14ac:dyDescent="0.35">
      <c r="A64" s="235" t="s">
        <v>131</v>
      </c>
      <c r="B64" s="235" t="s">
        <v>127</v>
      </c>
      <c r="C64" s="273" t="s">
        <v>132</v>
      </c>
      <c r="D64" s="96">
        <v>10.259662779021154</v>
      </c>
      <c r="E64" s="96">
        <v>2.5192336722170081</v>
      </c>
      <c r="F64" s="96">
        <v>12.778896451238161</v>
      </c>
      <c r="G64" s="95">
        <v>0.53920294051804696</v>
      </c>
      <c r="H64" s="95">
        <v>0.13239988810247108</v>
      </c>
      <c r="I64" s="95">
        <v>5.2658066470029638E-3</v>
      </c>
      <c r="J64" s="95">
        <v>0.323131364732479</v>
      </c>
      <c r="K64" s="6"/>
    </row>
    <row r="65" spans="1:11" ht="14.5" x14ac:dyDescent="0.35">
      <c r="A65" s="235" t="s">
        <v>129</v>
      </c>
      <c r="B65" s="235" t="s">
        <v>127</v>
      </c>
      <c r="C65" s="273" t="s">
        <v>130</v>
      </c>
      <c r="D65" s="96">
        <v>7.6704073311847161</v>
      </c>
      <c r="E65" s="96">
        <v>5.7289830311031729</v>
      </c>
      <c r="F65" s="96">
        <v>13.399390362287889</v>
      </c>
      <c r="G65" s="95">
        <v>0.46829120270824492</v>
      </c>
      <c r="H65" s="95">
        <v>0.34976400054051104</v>
      </c>
      <c r="I65" s="95">
        <v>0</v>
      </c>
      <c r="J65" s="95">
        <v>0.181944796751244</v>
      </c>
      <c r="K65" s="6"/>
    </row>
    <row r="66" spans="1:11" ht="14.5" x14ac:dyDescent="0.35">
      <c r="A66" s="235" t="s">
        <v>145</v>
      </c>
      <c r="B66" s="235" t="s">
        <v>127</v>
      </c>
      <c r="C66" s="273" t="s">
        <v>146</v>
      </c>
      <c r="D66" s="96">
        <v>11.054052610653866</v>
      </c>
      <c r="E66" s="96">
        <v>2.7130268631209167</v>
      </c>
      <c r="F66" s="96">
        <v>13.767079473774782</v>
      </c>
      <c r="G66" s="95">
        <v>0.77853027773308281</v>
      </c>
      <c r="H66" s="95">
        <v>0.19107685042200132</v>
      </c>
      <c r="I66" s="95">
        <v>0</v>
      </c>
      <c r="J66" s="95">
        <v>3.039287184491582E-2</v>
      </c>
      <c r="K66" s="6"/>
    </row>
    <row r="67" spans="1:11" ht="14.5" x14ac:dyDescent="0.35">
      <c r="A67" s="235" t="s">
        <v>126</v>
      </c>
      <c r="B67" s="235" t="s">
        <v>127</v>
      </c>
      <c r="C67" s="273" t="s">
        <v>128</v>
      </c>
      <c r="D67" s="96">
        <v>9.4393056789091485</v>
      </c>
      <c r="E67" s="96">
        <v>5.1118802570398625</v>
      </c>
      <c r="F67" s="96">
        <v>14.551185935949011</v>
      </c>
      <c r="G67" s="95">
        <v>0.57597915763433727</v>
      </c>
      <c r="H67" s="95">
        <v>0.31192299354772896</v>
      </c>
      <c r="I67" s="95">
        <v>0</v>
      </c>
      <c r="J67" s="95">
        <v>0.11209784881793375</v>
      </c>
      <c r="K67" s="6"/>
    </row>
    <row r="68" spans="1:11" ht="14.5" x14ac:dyDescent="0.35">
      <c r="A68" s="235" t="s">
        <v>143</v>
      </c>
      <c r="B68" s="235" t="s">
        <v>127</v>
      </c>
      <c r="C68" s="273" t="s">
        <v>144</v>
      </c>
      <c r="D68" s="96">
        <v>13.036928448333743</v>
      </c>
      <c r="E68" s="96">
        <v>3.7454846579082832</v>
      </c>
      <c r="F68" s="96">
        <v>16.782413106242025</v>
      </c>
      <c r="G68" s="95">
        <v>0.53445913243737342</v>
      </c>
      <c r="H68" s="95">
        <v>0.15354908855689897</v>
      </c>
      <c r="I68" s="95">
        <v>1.4221586073855907E-2</v>
      </c>
      <c r="J68" s="95">
        <v>0.29777019293187174</v>
      </c>
      <c r="K68" s="6"/>
    </row>
    <row r="69" spans="1:11" ht="14.5" x14ac:dyDescent="0.35">
      <c r="A69" s="235" t="s">
        <v>135</v>
      </c>
      <c r="B69" s="235" t="s">
        <v>127</v>
      </c>
      <c r="C69" s="273" t="s">
        <v>136</v>
      </c>
      <c r="D69" s="96">
        <v>15.454470083549964</v>
      </c>
      <c r="E69" s="96">
        <v>2.2310996287856906</v>
      </c>
      <c r="F69" s="96">
        <v>17.685569712335656</v>
      </c>
      <c r="G69" s="95">
        <v>0.73077953273512408</v>
      </c>
      <c r="H69" s="95">
        <v>0.10549969914173826</v>
      </c>
      <c r="I69" s="95">
        <v>2.6114598290356172E-2</v>
      </c>
      <c r="J69" s="95">
        <v>0.13760616983278148</v>
      </c>
      <c r="K69" s="6"/>
    </row>
    <row r="70" spans="1:11" ht="14.5" x14ac:dyDescent="0.35">
      <c r="A70" s="238" t="s">
        <v>166</v>
      </c>
      <c r="B70" s="238" t="s">
        <v>152</v>
      </c>
      <c r="C70" s="274" t="s">
        <v>167</v>
      </c>
      <c r="D70" s="100">
        <v>18.13091848221972</v>
      </c>
      <c r="E70" s="100">
        <v>0.8729223230249652</v>
      </c>
      <c r="F70" s="100">
        <v>19.003840805244685</v>
      </c>
      <c r="G70" s="99">
        <v>0.93127867781863205</v>
      </c>
      <c r="H70" s="99">
        <v>4.4836887200296598E-2</v>
      </c>
      <c r="I70" s="99">
        <v>0</v>
      </c>
      <c r="J70" s="99">
        <v>2.3884434981071363E-2</v>
      </c>
      <c r="K70" s="6"/>
    </row>
    <row r="71" spans="1:11" ht="14.5" x14ac:dyDescent="0.35">
      <c r="A71" s="235" t="s">
        <v>147</v>
      </c>
      <c r="B71" s="235" t="s">
        <v>127</v>
      </c>
      <c r="C71" s="273" t="s">
        <v>148</v>
      </c>
      <c r="D71" s="96">
        <v>14.620160783256983</v>
      </c>
      <c r="E71" s="96">
        <v>7.967663702506063</v>
      </c>
      <c r="F71" s="96">
        <v>22.587824485763047</v>
      </c>
      <c r="G71" s="95">
        <v>0.57334115324292889</v>
      </c>
      <c r="H71" s="95">
        <v>0.31245822556740577</v>
      </c>
      <c r="I71" s="95">
        <v>2.9948140261702786E-2</v>
      </c>
      <c r="J71" s="95">
        <v>8.42524809279626E-2</v>
      </c>
      <c r="K71" s="6"/>
    </row>
    <row r="72" spans="1:11" ht="14.5" x14ac:dyDescent="0.35">
      <c r="A72" s="235" t="s">
        <v>141</v>
      </c>
      <c r="B72" s="235" t="s">
        <v>127</v>
      </c>
      <c r="C72" s="273" t="s">
        <v>142</v>
      </c>
      <c r="D72" s="96">
        <v>17.4204857834489</v>
      </c>
      <c r="E72" s="96">
        <v>6.0634718746153533</v>
      </c>
      <c r="F72" s="96">
        <v>23.483957658064252</v>
      </c>
      <c r="G72" s="95">
        <v>0.69164394930968287</v>
      </c>
      <c r="H72" s="95">
        <v>0.24073746771583254</v>
      </c>
      <c r="I72" s="95">
        <v>0</v>
      </c>
      <c r="J72" s="95">
        <v>6.7618582974484615E-2</v>
      </c>
      <c r="K72" s="6"/>
    </row>
    <row r="73" spans="1:11" ht="14.5" x14ac:dyDescent="0.35">
      <c r="A73" s="235" t="s">
        <v>137</v>
      </c>
      <c r="B73" s="235" t="s">
        <v>127</v>
      </c>
      <c r="C73" s="273" t="s">
        <v>138</v>
      </c>
      <c r="D73" s="96">
        <v>20.626416295916293</v>
      </c>
      <c r="E73" s="96">
        <v>3.4504727620092166</v>
      </c>
      <c r="F73" s="96">
        <v>24.076889057925509</v>
      </c>
      <c r="G73" s="95">
        <v>0.83080014321671147</v>
      </c>
      <c r="H73" s="95">
        <v>0.13897970562196846</v>
      </c>
      <c r="I73" s="95">
        <v>0</v>
      </c>
      <c r="J73" s="95">
        <v>3.0220151161320086E-2</v>
      </c>
      <c r="K73" s="6"/>
    </row>
    <row r="74" spans="1:11" ht="14.5" x14ac:dyDescent="0.35">
      <c r="A74" s="235" t="s">
        <v>139</v>
      </c>
      <c r="B74" s="235" t="s">
        <v>127</v>
      </c>
      <c r="C74" s="273" t="s">
        <v>140</v>
      </c>
      <c r="D74" s="96">
        <v>25.409292495701976</v>
      </c>
      <c r="E74" s="96">
        <v>4.1658873643521206</v>
      </c>
      <c r="F74" s="96">
        <v>29.575179860054096</v>
      </c>
      <c r="G74" s="95">
        <v>0.70187173701308525</v>
      </c>
      <c r="H74" s="95">
        <v>0.11507280657709269</v>
      </c>
      <c r="I74" s="95">
        <v>1.6687134379102363E-2</v>
      </c>
      <c r="J74" s="95">
        <v>0.16636832203071972</v>
      </c>
      <c r="K74" s="6"/>
    </row>
    <row r="75" spans="1:11" ht="14.5" x14ac:dyDescent="0.35">
      <c r="A75" s="238" t="s">
        <v>164</v>
      </c>
      <c r="B75" s="238" t="s">
        <v>152</v>
      </c>
      <c r="C75" s="274" t="s">
        <v>165</v>
      </c>
      <c r="D75" s="100">
        <v>37.626457656279868</v>
      </c>
      <c r="E75" s="100">
        <v>0.73695278149493404</v>
      </c>
      <c r="F75" s="100">
        <v>38.363410437774803</v>
      </c>
      <c r="G75" s="99">
        <v>0.98079021721256332</v>
      </c>
      <c r="H75" s="99">
        <v>1.9209782787436652E-2</v>
      </c>
      <c r="I75" s="99">
        <v>0</v>
      </c>
      <c r="J75" s="99">
        <v>0</v>
      </c>
      <c r="K75" s="6"/>
    </row>
    <row r="76" spans="1:11" ht="14.5" x14ac:dyDescent="0.35">
      <c r="A76" s="238" t="s">
        <v>158</v>
      </c>
      <c r="B76" s="238" t="s">
        <v>152</v>
      </c>
      <c r="C76" s="274" t="s">
        <v>159</v>
      </c>
      <c r="D76" s="100">
        <v>42.707158666231265</v>
      </c>
      <c r="E76" s="100">
        <v>0.75048982257537822</v>
      </c>
      <c r="F76" s="100">
        <v>43.45764848880664</v>
      </c>
      <c r="G76" s="99">
        <v>0.98177253410403664</v>
      </c>
      <c r="H76" s="99">
        <v>1.725261801393772E-2</v>
      </c>
      <c r="I76" s="99">
        <v>9.7484788202568181E-4</v>
      </c>
      <c r="J76" s="99">
        <v>0</v>
      </c>
      <c r="K76" s="6"/>
    </row>
    <row r="77" spans="1:11" ht="14.5" x14ac:dyDescent="0.35">
      <c r="A77" s="238" t="s">
        <v>156</v>
      </c>
      <c r="B77" s="238" t="s">
        <v>152</v>
      </c>
      <c r="C77" s="274" t="s">
        <v>157</v>
      </c>
      <c r="D77" s="100">
        <v>43.489358020418756</v>
      </c>
      <c r="E77" s="100">
        <v>0.6625960991768225</v>
      </c>
      <c r="F77" s="100">
        <v>44.15195411959558</v>
      </c>
      <c r="G77" s="99">
        <v>0.9390918762300634</v>
      </c>
      <c r="H77" s="99">
        <v>1.430783626804827E-2</v>
      </c>
      <c r="I77" s="99">
        <v>0</v>
      </c>
      <c r="J77" s="99">
        <v>4.6600287501888299E-2</v>
      </c>
      <c r="K77" s="6"/>
    </row>
    <row r="78" spans="1:11" ht="14.5" x14ac:dyDescent="0.35">
      <c r="A78" s="238" t="s">
        <v>151</v>
      </c>
      <c r="B78" s="238" t="s">
        <v>152</v>
      </c>
      <c r="C78" s="274" t="s">
        <v>153</v>
      </c>
      <c r="D78" s="100">
        <v>45.005095903227961</v>
      </c>
      <c r="E78" s="100">
        <v>0.468889928490276</v>
      </c>
      <c r="F78" s="100">
        <v>45.473985831718238</v>
      </c>
      <c r="G78" s="99">
        <v>0.89245405856714743</v>
      </c>
      <c r="H78" s="99">
        <v>9.2981186086616568E-3</v>
      </c>
      <c r="I78" s="99">
        <v>3.3946548408098083E-2</v>
      </c>
      <c r="J78" s="99">
        <v>6.4301274416092791E-2</v>
      </c>
      <c r="K78" s="6"/>
    </row>
    <row r="79" spans="1:11" ht="14.5" x14ac:dyDescent="0.35">
      <c r="A79" s="238" t="s">
        <v>170</v>
      </c>
      <c r="B79" s="238" t="s">
        <v>152</v>
      </c>
      <c r="C79" s="274" t="s">
        <v>171</v>
      </c>
      <c r="D79" s="100">
        <v>44.71697521179793</v>
      </c>
      <c r="E79" s="100">
        <v>0.99100512498692606</v>
      </c>
      <c r="F79" s="100">
        <v>45.707980336784857</v>
      </c>
      <c r="G79" s="99">
        <v>0.92513275255443184</v>
      </c>
      <c r="H79" s="99">
        <v>2.0502533875162831E-2</v>
      </c>
      <c r="I79" s="99">
        <v>9.8563632508038724E-3</v>
      </c>
      <c r="J79" s="99">
        <v>4.4508350319601507E-2</v>
      </c>
      <c r="K79" s="6"/>
    </row>
    <row r="80" spans="1:11" ht="14.5" x14ac:dyDescent="0.35">
      <c r="A80" s="238" t="s">
        <v>168</v>
      </c>
      <c r="B80" s="238" t="s">
        <v>152</v>
      </c>
      <c r="C80" s="274" t="s">
        <v>169</v>
      </c>
      <c r="D80" s="100">
        <v>54.706964233788895</v>
      </c>
      <c r="E80" s="100">
        <v>0.45725501599302121</v>
      </c>
      <c r="F80" s="100">
        <v>55.164219249781915</v>
      </c>
      <c r="G80" s="99">
        <v>0.93956933695069988</v>
      </c>
      <c r="H80" s="99">
        <v>7.8531645506404266E-3</v>
      </c>
      <c r="I80" s="99">
        <v>0</v>
      </c>
      <c r="J80" s="99">
        <v>5.2577498498659718E-2</v>
      </c>
      <c r="K80" s="6"/>
    </row>
    <row r="81" spans="1:11" ht="14.5" x14ac:dyDescent="0.35">
      <c r="A81" s="238" t="s">
        <v>162</v>
      </c>
      <c r="B81" s="238" t="s">
        <v>152</v>
      </c>
      <c r="C81" s="274" t="s">
        <v>163</v>
      </c>
      <c r="D81" s="100">
        <v>56.256936623323433</v>
      </c>
      <c r="E81" s="100">
        <v>0.64756322309818781</v>
      </c>
      <c r="F81" s="100">
        <v>56.904499846421622</v>
      </c>
      <c r="G81" s="99">
        <v>0.95657922798037964</v>
      </c>
      <c r="H81" s="99">
        <v>1.1011007089976106E-2</v>
      </c>
      <c r="I81" s="99">
        <v>0</v>
      </c>
      <c r="J81" s="99">
        <v>3.2409764929644286E-2</v>
      </c>
      <c r="K81" s="6"/>
    </row>
    <row r="82" spans="1:11" ht="14.5" x14ac:dyDescent="0.35">
      <c r="A82" s="238" t="s">
        <v>160</v>
      </c>
      <c r="B82" s="238" t="s">
        <v>152</v>
      </c>
      <c r="C82" s="274" t="s">
        <v>161</v>
      </c>
      <c r="D82" s="100">
        <v>64.975837298255428</v>
      </c>
      <c r="E82" s="100">
        <v>0.85054575986565906</v>
      </c>
      <c r="F82" s="100">
        <v>65.826383058121081</v>
      </c>
      <c r="G82" s="99">
        <v>0.93946988601874959</v>
      </c>
      <c r="H82" s="99">
        <v>1.229783503068726E-2</v>
      </c>
      <c r="I82" s="99">
        <v>4.8232278950563159E-2</v>
      </c>
      <c r="J82" s="99">
        <v>0</v>
      </c>
      <c r="K82" s="6"/>
    </row>
    <row r="83" spans="1:11" ht="14.5" x14ac:dyDescent="0.35">
      <c r="A83" s="238" t="s">
        <v>154</v>
      </c>
      <c r="B83" s="238" t="s">
        <v>152</v>
      </c>
      <c r="C83" s="274" t="s">
        <v>155</v>
      </c>
      <c r="D83" s="100">
        <v>66.659743040685228</v>
      </c>
      <c r="E83" s="100">
        <v>0.8179871520342612</v>
      </c>
      <c r="F83" s="100">
        <v>67.477730192719491</v>
      </c>
      <c r="G83" s="99">
        <v>0.90053111783526085</v>
      </c>
      <c r="H83" s="99">
        <v>1.105049090793379E-2</v>
      </c>
      <c r="I83" s="99">
        <v>8.8418391256805312E-2</v>
      </c>
      <c r="J83" s="99">
        <v>0</v>
      </c>
      <c r="K83" s="6"/>
    </row>
    <row r="84" spans="1:11" ht="14.5" x14ac:dyDescent="0.35">
      <c r="A84" s="6"/>
      <c r="B84" s="6"/>
      <c r="C84" s="6"/>
      <c r="D84" s="275"/>
      <c r="E84" s="275"/>
      <c r="F84" s="275"/>
      <c r="G84" s="166"/>
      <c r="H84" s="166"/>
      <c r="I84" s="166"/>
      <c r="J84" s="166"/>
      <c r="K84" s="6"/>
    </row>
    <row r="85" spans="1:11" ht="14.5" x14ac:dyDescent="0.35">
      <c r="A85" s="6"/>
      <c r="B85" s="6"/>
      <c r="C85" s="6"/>
      <c r="D85" s="275"/>
      <c r="E85" s="275"/>
      <c r="F85" s="275"/>
      <c r="G85" s="166"/>
      <c r="H85" s="166"/>
      <c r="I85" s="166"/>
      <c r="J85" s="166"/>
      <c r="K85" s="6"/>
    </row>
    <row r="86" spans="1:11" ht="14.5" x14ac:dyDescent="0.35">
      <c r="A86" s="6"/>
      <c r="B86" s="6"/>
      <c r="C86" s="6"/>
      <c r="D86" s="275"/>
      <c r="E86" s="275"/>
      <c r="F86" s="275"/>
      <c r="G86" s="166"/>
      <c r="H86" s="166"/>
      <c r="I86" s="166"/>
      <c r="J86" s="166"/>
      <c r="K86" s="6"/>
    </row>
    <row r="200" spans="1:1" x14ac:dyDescent="0.35">
      <c r="A200" s="276" t="s">
        <v>381</v>
      </c>
    </row>
  </sheetData>
  <autoFilter ref="A3:J83">
    <filterColumn colId="1">
      <filters>
        <filter val="Municipal"/>
        <filter val="Regional"/>
      </filters>
    </filterColumn>
    <sortState ref="A62:J83">
      <sortCondition ref="F3:F83"/>
    </sortState>
  </autoFilter>
  <pageMargins left="1" right="1" top="1" bottom="1" header="0.5" footer="0.5"/>
  <pageSetup scale="70" fitToHeight="0" pageOrder="overThenDown" orientation="landscape" horizontalDpi="360" verticalDpi="360" r:id="rId1"/>
  <headerFooter>
    <oddHeader>&amp;C&amp;A</oddHeader>
    <oddFooter>&amp;LDJ Frisby&amp;R&amp;D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filterMode="1">
    <pageSetUpPr fitToPage="1"/>
  </sheetPr>
  <dimension ref="A1:M200"/>
  <sheetViews>
    <sheetView zoomScale="62" zoomScaleNormal="100" workbookViewId="0">
      <pane xSplit="2" ySplit="4" topLeftCell="C5" activePane="bottomRight" state="frozen"/>
      <selection activeCell="Q43" sqref="Q43"/>
      <selection pane="topRight" activeCell="Q43" sqref="Q43"/>
      <selection pane="bottomLeft" activeCell="Q43" sqref="Q43"/>
      <selection pane="bottomRight" activeCell="Q43" sqref="Q43"/>
    </sheetView>
  </sheetViews>
  <sheetFormatPr defaultColWidth="8.7265625" defaultRowHeight="12.5" x14ac:dyDescent="0.25"/>
  <cols>
    <col min="1" max="1" width="6.7265625" customWidth="1"/>
    <col min="2" max="2" width="9.1796875" bestFit="1" customWidth="1"/>
    <col min="3" max="3" width="18.453125" customWidth="1"/>
    <col min="4" max="4" width="11.7265625" style="169" bestFit="1" customWidth="1"/>
    <col min="5" max="5" width="11.453125" style="169" bestFit="1" customWidth="1"/>
    <col min="6" max="6" width="11.1796875" style="169" customWidth="1"/>
    <col min="7" max="7" width="12.1796875" style="169" hidden="1" customWidth="1"/>
    <col min="8" max="8" width="20.453125" style="169" hidden="1" customWidth="1"/>
    <col min="9" max="10" width="13.453125" style="169" bestFit="1" customWidth="1"/>
    <col min="11" max="11" width="10.7265625" style="169" bestFit="1" customWidth="1"/>
    <col min="12" max="12" width="23" style="169" hidden="1" customWidth="1"/>
    <col min="13" max="13" width="13.26953125" style="169" customWidth="1"/>
  </cols>
  <sheetData>
    <row r="1" spans="1:13" s="108" customFormat="1" ht="36" customHeight="1" x14ac:dyDescent="0.25">
      <c r="A1" s="24" t="s">
        <v>362</v>
      </c>
      <c r="B1" s="24"/>
      <c r="C1" s="25"/>
      <c r="D1" s="277"/>
      <c r="E1" s="277"/>
      <c r="F1" s="277"/>
      <c r="G1" s="278"/>
      <c r="H1" s="277"/>
      <c r="I1" s="279"/>
      <c r="J1" s="279"/>
      <c r="K1" s="279"/>
      <c r="L1" s="279"/>
      <c r="M1" s="314" t="s">
        <v>395</v>
      </c>
    </row>
    <row r="2" spans="1:13" ht="13.5" customHeight="1" x14ac:dyDescent="0.3">
      <c r="A2" s="3"/>
      <c r="B2" s="3"/>
      <c r="C2" s="4"/>
      <c r="D2" s="185" t="s">
        <v>363</v>
      </c>
      <c r="E2" s="186"/>
      <c r="F2" s="186"/>
      <c r="G2" s="186"/>
      <c r="H2" s="218"/>
      <c r="I2" s="188" t="s">
        <v>364</v>
      </c>
      <c r="J2" s="219"/>
      <c r="K2" s="219"/>
      <c r="L2" s="280"/>
      <c r="M2"/>
    </row>
    <row r="3" spans="1:13" ht="13.5" customHeight="1" x14ac:dyDescent="0.3">
      <c r="A3" s="3"/>
      <c r="B3" s="3"/>
      <c r="C3" s="4"/>
      <c r="D3" s="281" t="s">
        <v>175</v>
      </c>
      <c r="E3" s="282"/>
      <c r="F3" s="282"/>
      <c r="G3" s="282"/>
      <c r="H3" s="223"/>
      <c r="I3" s="283"/>
      <c r="J3" s="226"/>
      <c r="K3" s="226"/>
      <c r="L3" s="284"/>
      <c r="M3"/>
    </row>
    <row r="4" spans="1:13" ht="33" customHeight="1" x14ac:dyDescent="0.3">
      <c r="A4" s="118" t="s">
        <v>2</v>
      </c>
      <c r="B4" s="119" t="s">
        <v>3</v>
      </c>
      <c r="C4" s="119" t="s">
        <v>4</v>
      </c>
      <c r="D4" s="285" t="s">
        <v>343</v>
      </c>
      <c r="E4" s="285" t="s">
        <v>365</v>
      </c>
      <c r="F4" s="285" t="s">
        <v>366</v>
      </c>
      <c r="G4" s="285" t="s">
        <v>367</v>
      </c>
      <c r="H4" s="285" t="s">
        <v>368</v>
      </c>
      <c r="I4" s="286" t="s">
        <v>318</v>
      </c>
      <c r="J4" s="286" t="s">
        <v>369</v>
      </c>
      <c r="K4" s="286" t="s">
        <v>320</v>
      </c>
      <c r="L4" s="286" t="s">
        <v>370</v>
      </c>
      <c r="M4"/>
    </row>
    <row r="5" spans="1:13" ht="13" hidden="1" x14ac:dyDescent="0.3">
      <c r="A5" s="231" t="s">
        <v>9</v>
      </c>
      <c r="B5" s="232" t="s">
        <v>10</v>
      </c>
      <c r="C5" s="233" t="s">
        <v>11</v>
      </c>
      <c r="D5" s="157">
        <v>103000</v>
      </c>
      <c r="E5" s="157">
        <v>8970</v>
      </c>
      <c r="F5" s="157">
        <v>64592</v>
      </c>
      <c r="G5" s="157">
        <v>176782</v>
      </c>
      <c r="H5" s="157">
        <v>280</v>
      </c>
      <c r="I5" s="157">
        <v>25049</v>
      </c>
      <c r="J5" s="157">
        <v>26966</v>
      </c>
      <c r="K5" s="157">
        <v>54688</v>
      </c>
      <c r="L5" s="157">
        <v>38</v>
      </c>
      <c r="M5"/>
    </row>
    <row r="6" spans="1:13" ht="13" hidden="1" x14ac:dyDescent="0.3">
      <c r="A6" s="231" t="s">
        <v>12</v>
      </c>
      <c r="B6" s="232" t="s">
        <v>10</v>
      </c>
      <c r="C6" s="233" t="s">
        <v>13</v>
      </c>
      <c r="D6" s="157">
        <v>28657</v>
      </c>
      <c r="E6" s="157">
        <v>3876</v>
      </c>
      <c r="F6" s="157">
        <v>22164</v>
      </c>
      <c r="G6" s="157">
        <v>54697</v>
      </c>
      <c r="H6" s="157">
        <v>69</v>
      </c>
      <c r="I6" s="157">
        <v>7935</v>
      </c>
      <c r="J6" s="157">
        <v>4617</v>
      </c>
      <c r="K6" s="157">
        <v>53094</v>
      </c>
      <c r="L6" s="157"/>
      <c r="M6"/>
    </row>
    <row r="7" spans="1:13" ht="13" hidden="1" x14ac:dyDescent="0.3">
      <c r="A7" s="231" t="s">
        <v>14</v>
      </c>
      <c r="B7" s="232" t="s">
        <v>10</v>
      </c>
      <c r="C7" s="233" t="s">
        <v>15</v>
      </c>
      <c r="D7" s="157">
        <v>36348</v>
      </c>
      <c r="E7" s="157">
        <v>33</v>
      </c>
      <c r="F7" s="157">
        <v>15775</v>
      </c>
      <c r="G7" s="157">
        <v>52156</v>
      </c>
      <c r="H7" s="157">
        <v>38</v>
      </c>
      <c r="I7" s="157">
        <v>7842</v>
      </c>
      <c r="J7" s="157">
        <v>2813</v>
      </c>
      <c r="K7" s="157">
        <v>52890</v>
      </c>
      <c r="L7" s="157"/>
      <c r="M7"/>
    </row>
    <row r="8" spans="1:13" ht="13" hidden="1" x14ac:dyDescent="0.3">
      <c r="A8" s="231" t="s">
        <v>16</v>
      </c>
      <c r="B8" s="232" t="s">
        <v>10</v>
      </c>
      <c r="C8" s="233" t="s">
        <v>17</v>
      </c>
      <c r="D8" s="157">
        <v>91169</v>
      </c>
      <c r="E8" s="157">
        <v>0</v>
      </c>
      <c r="F8" s="157">
        <v>43610</v>
      </c>
      <c r="G8" s="157">
        <v>156906</v>
      </c>
      <c r="H8" s="157">
        <v>130</v>
      </c>
      <c r="I8" s="157">
        <v>9326</v>
      </c>
      <c r="J8" s="157">
        <v>6779</v>
      </c>
      <c r="K8" s="157">
        <v>55887</v>
      </c>
      <c r="L8" s="157"/>
      <c r="M8"/>
    </row>
    <row r="9" spans="1:13" ht="13" hidden="1" x14ac:dyDescent="0.3">
      <c r="A9" s="231" t="s">
        <v>18</v>
      </c>
      <c r="B9" s="232" t="s">
        <v>10</v>
      </c>
      <c r="C9" s="233" t="s">
        <v>19</v>
      </c>
      <c r="D9" s="157">
        <v>292067</v>
      </c>
      <c r="E9" s="157">
        <v>26319</v>
      </c>
      <c r="F9" s="157">
        <v>181846</v>
      </c>
      <c r="G9" s="157">
        <v>500232</v>
      </c>
      <c r="H9" s="157">
        <v>610</v>
      </c>
      <c r="I9" s="157">
        <v>61847</v>
      </c>
      <c r="J9" s="157">
        <v>20700</v>
      </c>
      <c r="K9" s="157">
        <v>91017</v>
      </c>
      <c r="L9" s="157">
        <v>70</v>
      </c>
      <c r="M9"/>
    </row>
    <row r="10" spans="1:13" ht="13" hidden="1" x14ac:dyDescent="0.3">
      <c r="A10" s="231" t="s">
        <v>20</v>
      </c>
      <c r="B10" s="232" t="s">
        <v>10</v>
      </c>
      <c r="C10" s="233" t="s">
        <v>21</v>
      </c>
      <c r="D10" s="157">
        <v>74134</v>
      </c>
      <c r="E10" s="157">
        <v>9360</v>
      </c>
      <c r="F10" s="157">
        <v>42443</v>
      </c>
      <c r="G10" s="157">
        <v>125937</v>
      </c>
      <c r="H10" s="157">
        <v>90</v>
      </c>
      <c r="I10" s="157">
        <v>10937</v>
      </c>
      <c r="J10" s="157">
        <v>2505</v>
      </c>
      <c r="K10" s="157">
        <v>79894</v>
      </c>
      <c r="L10" s="157"/>
      <c r="M10"/>
    </row>
    <row r="11" spans="1:13" ht="13" hidden="1" x14ac:dyDescent="0.3">
      <c r="A11" s="231" t="s">
        <v>22</v>
      </c>
      <c r="B11" s="232" t="s">
        <v>10</v>
      </c>
      <c r="C11" s="233" t="s">
        <v>23</v>
      </c>
      <c r="D11" s="157">
        <v>112109</v>
      </c>
      <c r="E11" s="157">
        <v>0</v>
      </c>
      <c r="F11" s="157">
        <v>144008</v>
      </c>
      <c r="G11" s="157">
        <v>267533</v>
      </c>
      <c r="H11" s="157">
        <v>150</v>
      </c>
      <c r="I11" s="157">
        <v>24003</v>
      </c>
      <c r="J11" s="157">
        <v>9436</v>
      </c>
      <c r="K11" s="157">
        <v>56773</v>
      </c>
      <c r="L11" s="157">
        <v>78</v>
      </c>
      <c r="M11"/>
    </row>
    <row r="12" spans="1:13" ht="13" hidden="1" x14ac:dyDescent="0.3">
      <c r="A12" s="231" t="s">
        <v>24</v>
      </c>
      <c r="B12" s="232" t="s">
        <v>10</v>
      </c>
      <c r="C12" s="233" t="s">
        <v>25</v>
      </c>
      <c r="D12" s="157">
        <v>72521</v>
      </c>
      <c r="E12" s="157">
        <v>8356</v>
      </c>
      <c r="F12" s="157">
        <v>32107</v>
      </c>
      <c r="G12" s="157">
        <v>112984</v>
      </c>
      <c r="H12" s="157">
        <v>131</v>
      </c>
      <c r="I12" s="157">
        <v>25173</v>
      </c>
      <c r="J12" s="157">
        <v>12319</v>
      </c>
      <c r="K12" s="157">
        <v>89278</v>
      </c>
      <c r="L12" s="157">
        <v>32</v>
      </c>
      <c r="M12"/>
    </row>
    <row r="13" spans="1:13" ht="13" hidden="1" x14ac:dyDescent="0.3">
      <c r="A13" s="231" t="s">
        <v>26</v>
      </c>
      <c r="B13" s="232" t="s">
        <v>10</v>
      </c>
      <c r="C13" s="233" t="s">
        <v>27</v>
      </c>
      <c r="D13" s="157">
        <v>21435</v>
      </c>
      <c r="E13" s="157">
        <v>1903</v>
      </c>
      <c r="F13" s="157">
        <v>14320</v>
      </c>
      <c r="G13" s="157">
        <v>37658</v>
      </c>
      <c r="H13" s="157">
        <v>31</v>
      </c>
      <c r="I13" s="157">
        <v>7687</v>
      </c>
      <c r="J13" s="157">
        <v>2779</v>
      </c>
      <c r="K13" s="157">
        <v>79120</v>
      </c>
      <c r="L13" s="157">
        <v>-1</v>
      </c>
      <c r="M13"/>
    </row>
    <row r="14" spans="1:13" ht="13" hidden="1" x14ac:dyDescent="0.3">
      <c r="A14" s="231" t="s">
        <v>28</v>
      </c>
      <c r="B14" s="232" t="s">
        <v>10</v>
      </c>
      <c r="C14" s="233" t="s">
        <v>29</v>
      </c>
      <c r="D14" s="157">
        <v>81183</v>
      </c>
      <c r="E14" s="157">
        <v>11192</v>
      </c>
      <c r="F14" s="157">
        <v>61944</v>
      </c>
      <c r="G14" s="157">
        <v>154319</v>
      </c>
      <c r="H14" s="157">
        <v>239</v>
      </c>
      <c r="I14" s="157">
        <v>27795</v>
      </c>
      <c r="J14" s="157">
        <v>22051</v>
      </c>
      <c r="K14" s="157">
        <v>89298</v>
      </c>
      <c r="L14" s="157">
        <v>12</v>
      </c>
      <c r="M14"/>
    </row>
    <row r="15" spans="1:13" ht="13" hidden="1" x14ac:dyDescent="0.3">
      <c r="A15" s="231" t="s">
        <v>30</v>
      </c>
      <c r="B15" s="232" t="s">
        <v>10</v>
      </c>
      <c r="C15" s="233" t="s">
        <v>31</v>
      </c>
      <c r="D15" s="157">
        <v>54587</v>
      </c>
      <c r="E15" s="157">
        <v>5155</v>
      </c>
      <c r="F15" s="157">
        <v>20347</v>
      </c>
      <c r="G15" s="157">
        <v>80089</v>
      </c>
      <c r="H15" s="157">
        <v>265</v>
      </c>
      <c r="I15" s="157">
        <v>11730</v>
      </c>
      <c r="J15" s="157">
        <v>6897</v>
      </c>
      <c r="K15" s="157">
        <v>79121</v>
      </c>
      <c r="L15" s="157">
        <v>-1</v>
      </c>
      <c r="M15"/>
    </row>
    <row r="16" spans="1:13" ht="13" hidden="1" x14ac:dyDescent="0.3">
      <c r="A16" s="231" t="s">
        <v>32</v>
      </c>
      <c r="B16" s="232" t="s">
        <v>10</v>
      </c>
      <c r="C16" s="233" t="s">
        <v>33</v>
      </c>
      <c r="D16" s="157">
        <v>58448</v>
      </c>
      <c r="E16" s="157">
        <v>3580</v>
      </c>
      <c r="F16" s="157">
        <v>33813</v>
      </c>
      <c r="G16" s="157">
        <v>95841</v>
      </c>
      <c r="H16" s="157">
        <v>88</v>
      </c>
      <c r="I16" s="157">
        <v>8610</v>
      </c>
      <c r="J16" s="157">
        <v>4052</v>
      </c>
      <c r="K16" s="157">
        <v>79121</v>
      </c>
      <c r="L16" s="157"/>
      <c r="M16"/>
    </row>
    <row r="17" spans="1:13" ht="13" hidden="1" x14ac:dyDescent="0.3">
      <c r="A17" s="231" t="s">
        <v>34</v>
      </c>
      <c r="B17" s="232" t="s">
        <v>10</v>
      </c>
      <c r="C17" s="233" t="s">
        <v>35</v>
      </c>
      <c r="D17" s="157">
        <v>117652</v>
      </c>
      <c r="E17" s="157">
        <v>9876</v>
      </c>
      <c r="F17" s="157">
        <v>51563</v>
      </c>
      <c r="G17" s="157">
        <v>179091</v>
      </c>
      <c r="H17" s="157">
        <v>351</v>
      </c>
      <c r="I17" s="157">
        <v>8837</v>
      </c>
      <c r="J17" s="157">
        <v>6335</v>
      </c>
      <c r="K17" s="157">
        <v>79307</v>
      </c>
      <c r="L17" s="157"/>
      <c r="M17"/>
    </row>
    <row r="18" spans="1:13" ht="13" hidden="1" x14ac:dyDescent="0.3">
      <c r="A18" s="231" t="s">
        <v>36</v>
      </c>
      <c r="B18" s="232" t="s">
        <v>10</v>
      </c>
      <c r="C18" s="233" t="s">
        <v>37</v>
      </c>
      <c r="D18" s="157">
        <v>245648</v>
      </c>
      <c r="E18" s="157">
        <v>35692</v>
      </c>
      <c r="F18" s="157">
        <v>192645</v>
      </c>
      <c r="G18" s="157">
        <v>473985</v>
      </c>
      <c r="H18" s="157">
        <v>716</v>
      </c>
      <c r="I18" s="157">
        <v>54337</v>
      </c>
      <c r="J18" s="157">
        <v>32014</v>
      </c>
      <c r="K18" s="157">
        <v>90362</v>
      </c>
      <c r="L18" s="157">
        <v>134</v>
      </c>
      <c r="M18"/>
    </row>
    <row r="19" spans="1:13" ht="13" hidden="1" x14ac:dyDescent="0.3">
      <c r="A19" s="231" t="s">
        <v>38</v>
      </c>
      <c r="B19" s="232" t="s">
        <v>10</v>
      </c>
      <c r="C19" s="233" t="s">
        <v>39</v>
      </c>
      <c r="D19" s="157">
        <v>203335</v>
      </c>
      <c r="E19" s="157">
        <v>22890</v>
      </c>
      <c r="F19" s="157">
        <v>86052</v>
      </c>
      <c r="G19" s="157">
        <v>312277</v>
      </c>
      <c r="H19" s="157">
        <v>1618</v>
      </c>
      <c r="I19" s="157">
        <v>40790</v>
      </c>
      <c r="J19" s="157">
        <v>18370</v>
      </c>
      <c r="K19" s="157">
        <v>111078</v>
      </c>
      <c r="L19" s="157">
        <v>99</v>
      </c>
      <c r="M19"/>
    </row>
    <row r="20" spans="1:13" ht="13" hidden="1" x14ac:dyDescent="0.3">
      <c r="A20" s="231" t="s">
        <v>40</v>
      </c>
      <c r="B20" s="232" t="s">
        <v>10</v>
      </c>
      <c r="C20" s="233" t="s">
        <v>41</v>
      </c>
      <c r="D20" s="157">
        <v>41611</v>
      </c>
      <c r="E20" s="157">
        <v>3564</v>
      </c>
      <c r="F20" s="157">
        <v>26234</v>
      </c>
      <c r="G20" s="157">
        <v>71409</v>
      </c>
      <c r="H20" s="157">
        <v>87</v>
      </c>
      <c r="I20" s="157">
        <v>10914</v>
      </c>
      <c r="J20" s="157">
        <v>3016</v>
      </c>
      <c r="K20" s="157">
        <v>79366</v>
      </c>
      <c r="L20" s="157"/>
      <c r="M20"/>
    </row>
    <row r="21" spans="1:13" ht="13" hidden="1" x14ac:dyDescent="0.3">
      <c r="A21" s="231" t="s">
        <v>42</v>
      </c>
      <c r="B21" s="232" t="s">
        <v>10</v>
      </c>
      <c r="C21" s="233" t="s">
        <v>43</v>
      </c>
      <c r="D21" s="157">
        <v>46839</v>
      </c>
      <c r="E21" s="157">
        <v>1140</v>
      </c>
      <c r="F21" s="157">
        <v>32842</v>
      </c>
      <c r="G21" s="157">
        <v>80821</v>
      </c>
      <c r="H21" s="157">
        <v>44</v>
      </c>
      <c r="I21" s="157">
        <v>9288</v>
      </c>
      <c r="J21" s="157">
        <v>5481</v>
      </c>
      <c r="K21" s="157">
        <v>79121</v>
      </c>
      <c r="L21" s="157">
        <v>-1</v>
      </c>
      <c r="M21"/>
    </row>
    <row r="22" spans="1:13" ht="13" hidden="1" x14ac:dyDescent="0.3">
      <c r="A22" s="231" t="s">
        <v>44</v>
      </c>
      <c r="B22" s="232" t="s">
        <v>10</v>
      </c>
      <c r="C22" s="233" t="s">
        <v>45</v>
      </c>
      <c r="D22" s="157">
        <v>290732</v>
      </c>
      <c r="E22" s="157">
        <v>25851</v>
      </c>
      <c r="F22" s="157">
        <v>222383</v>
      </c>
      <c r="G22" s="157">
        <v>538966</v>
      </c>
      <c r="H22" s="157">
        <v>432</v>
      </c>
      <c r="I22" s="157">
        <v>55227</v>
      </c>
      <c r="J22" s="157">
        <v>49253</v>
      </c>
      <c r="K22" s="157">
        <v>67674</v>
      </c>
      <c r="L22" s="157">
        <v>115</v>
      </c>
      <c r="M22"/>
    </row>
    <row r="23" spans="1:13" ht="13" hidden="1" x14ac:dyDescent="0.3">
      <c r="A23" s="231" t="s">
        <v>46</v>
      </c>
      <c r="B23" s="232" t="s">
        <v>10</v>
      </c>
      <c r="C23" s="233" t="s">
        <v>47</v>
      </c>
      <c r="D23" s="157">
        <v>71537</v>
      </c>
      <c r="E23" s="157">
        <v>2595</v>
      </c>
      <c r="F23" s="157">
        <v>29605</v>
      </c>
      <c r="G23" s="157">
        <v>103737</v>
      </c>
      <c r="H23" s="157">
        <v>100</v>
      </c>
      <c r="I23" s="157">
        <v>6551</v>
      </c>
      <c r="J23" s="157">
        <v>1022</v>
      </c>
      <c r="K23" s="157">
        <v>52882</v>
      </c>
      <c r="L23" s="157"/>
      <c r="M23"/>
    </row>
    <row r="24" spans="1:13" ht="13" hidden="1" x14ac:dyDescent="0.3">
      <c r="A24" s="231" t="s">
        <v>48</v>
      </c>
      <c r="B24" s="232" t="s">
        <v>10</v>
      </c>
      <c r="C24" s="233" t="s">
        <v>49</v>
      </c>
      <c r="D24" s="157">
        <v>366660</v>
      </c>
      <c r="E24" s="157">
        <v>19951</v>
      </c>
      <c r="F24" s="157">
        <v>211199</v>
      </c>
      <c r="G24" s="157">
        <v>597810</v>
      </c>
      <c r="H24" s="157">
        <v>1528</v>
      </c>
      <c r="I24" s="157">
        <v>56702</v>
      </c>
      <c r="J24" s="157">
        <v>31632</v>
      </c>
      <c r="K24" s="157">
        <v>120872</v>
      </c>
      <c r="L24" s="157">
        <v>11</v>
      </c>
      <c r="M24"/>
    </row>
    <row r="25" spans="1:13" ht="13" hidden="1" x14ac:dyDescent="0.3">
      <c r="A25" s="231" t="s">
        <v>50</v>
      </c>
      <c r="B25" s="232" t="s">
        <v>10</v>
      </c>
      <c r="C25" s="233" t="s">
        <v>51</v>
      </c>
      <c r="D25" s="157">
        <v>59731</v>
      </c>
      <c r="E25" s="157">
        <v>3770</v>
      </c>
      <c r="F25" s="157">
        <v>39192</v>
      </c>
      <c r="G25" s="157">
        <v>102693</v>
      </c>
      <c r="H25" s="157">
        <v>108</v>
      </c>
      <c r="I25" s="157">
        <v>8477</v>
      </c>
      <c r="J25" s="157">
        <v>4662</v>
      </c>
      <c r="K25" s="157">
        <v>79121</v>
      </c>
      <c r="L25" s="157">
        <v>42</v>
      </c>
      <c r="M25"/>
    </row>
    <row r="26" spans="1:13" ht="13" hidden="1" x14ac:dyDescent="0.3">
      <c r="A26" s="231" t="s">
        <v>52</v>
      </c>
      <c r="B26" s="232" t="s">
        <v>10</v>
      </c>
      <c r="C26" s="233" t="s">
        <v>53</v>
      </c>
      <c r="D26" s="157">
        <v>254356</v>
      </c>
      <c r="E26" s="157">
        <v>20972</v>
      </c>
      <c r="F26" s="157">
        <v>143019</v>
      </c>
      <c r="G26" s="157">
        <v>418347</v>
      </c>
      <c r="H26" s="157">
        <v>303</v>
      </c>
      <c r="I26" s="157">
        <v>39311</v>
      </c>
      <c r="J26" s="157">
        <v>26894</v>
      </c>
      <c r="K26" s="157">
        <v>90447</v>
      </c>
      <c r="L26" s="157">
        <v>158</v>
      </c>
      <c r="M26"/>
    </row>
    <row r="27" spans="1:13" ht="13" hidden="1" x14ac:dyDescent="0.3">
      <c r="A27" s="231" t="s">
        <v>54</v>
      </c>
      <c r="B27" s="232" t="s">
        <v>10</v>
      </c>
      <c r="C27" s="233" t="s">
        <v>55</v>
      </c>
      <c r="D27" s="157">
        <v>74187</v>
      </c>
      <c r="E27" s="157">
        <v>7715</v>
      </c>
      <c r="F27" s="157">
        <v>38181</v>
      </c>
      <c r="G27" s="157">
        <v>120083</v>
      </c>
      <c r="H27" s="157">
        <v>175</v>
      </c>
      <c r="I27" s="157">
        <v>15664</v>
      </c>
      <c r="J27" s="157">
        <v>6386</v>
      </c>
      <c r="K27" s="157">
        <v>79131</v>
      </c>
      <c r="L27" s="157">
        <v>10</v>
      </c>
      <c r="M27"/>
    </row>
    <row r="28" spans="1:13" ht="13" hidden="1" x14ac:dyDescent="0.3">
      <c r="A28" s="231" t="s">
        <v>56</v>
      </c>
      <c r="B28" s="232" t="s">
        <v>10</v>
      </c>
      <c r="C28" s="233" t="s">
        <v>57</v>
      </c>
      <c r="D28" s="157">
        <v>286041</v>
      </c>
      <c r="E28" s="157">
        <v>31528</v>
      </c>
      <c r="F28" s="157">
        <v>206243</v>
      </c>
      <c r="G28" s="157">
        <v>523812</v>
      </c>
      <c r="H28" s="157">
        <v>704</v>
      </c>
      <c r="I28" s="157">
        <v>51613</v>
      </c>
      <c r="J28" s="157">
        <v>61743</v>
      </c>
      <c r="K28" s="157">
        <v>128512</v>
      </c>
      <c r="L28" s="157">
        <v>12</v>
      </c>
      <c r="M28"/>
    </row>
    <row r="29" spans="1:13" ht="13" hidden="1" x14ac:dyDescent="0.3">
      <c r="A29" s="231" t="s">
        <v>58</v>
      </c>
      <c r="B29" s="232" t="s">
        <v>10</v>
      </c>
      <c r="C29" s="233" t="s">
        <v>59</v>
      </c>
      <c r="D29" s="157">
        <v>68115</v>
      </c>
      <c r="E29" s="157">
        <v>694</v>
      </c>
      <c r="F29" s="157">
        <v>26396</v>
      </c>
      <c r="G29" s="157">
        <v>95205</v>
      </c>
      <c r="H29" s="157">
        <v>14</v>
      </c>
      <c r="I29" s="157">
        <v>6195</v>
      </c>
      <c r="J29" s="157">
        <v>393</v>
      </c>
      <c r="K29" s="157">
        <v>52685</v>
      </c>
      <c r="L29" s="157"/>
      <c r="M29"/>
    </row>
    <row r="30" spans="1:13" ht="13" hidden="1" x14ac:dyDescent="0.3">
      <c r="A30" s="231" t="s">
        <v>60</v>
      </c>
      <c r="B30" s="232" t="s">
        <v>10</v>
      </c>
      <c r="C30" s="233" t="s">
        <v>61</v>
      </c>
      <c r="D30" s="157">
        <v>93511</v>
      </c>
      <c r="E30" s="157">
        <v>5798</v>
      </c>
      <c r="F30" s="157">
        <v>82884</v>
      </c>
      <c r="G30" s="157">
        <v>182193</v>
      </c>
      <c r="H30" s="157">
        <v>123</v>
      </c>
      <c r="I30" s="157">
        <v>12083</v>
      </c>
      <c r="J30" s="157">
        <v>10567</v>
      </c>
      <c r="K30" s="157">
        <v>79332</v>
      </c>
      <c r="L30" s="157"/>
      <c r="M30"/>
    </row>
    <row r="31" spans="1:13" ht="13" hidden="1" x14ac:dyDescent="0.3">
      <c r="A31" s="231" t="s">
        <v>62</v>
      </c>
      <c r="B31" s="232" t="s">
        <v>10</v>
      </c>
      <c r="C31" s="233" t="s">
        <v>63</v>
      </c>
      <c r="D31" s="157">
        <v>91197</v>
      </c>
      <c r="E31" s="157">
        <v>4357</v>
      </c>
      <c r="F31" s="157">
        <v>34732</v>
      </c>
      <c r="G31" s="157">
        <v>130286</v>
      </c>
      <c r="H31" s="157">
        <v>227</v>
      </c>
      <c r="I31" s="157">
        <v>30470</v>
      </c>
      <c r="J31" s="157">
        <v>7441</v>
      </c>
      <c r="K31" s="157">
        <v>89428</v>
      </c>
      <c r="L31" s="157">
        <v>47</v>
      </c>
      <c r="M31"/>
    </row>
    <row r="32" spans="1:13" ht="13" hidden="1" x14ac:dyDescent="0.3">
      <c r="A32" s="231" t="s">
        <v>64</v>
      </c>
      <c r="B32" s="232" t="s">
        <v>10</v>
      </c>
      <c r="C32" s="233" t="s">
        <v>65</v>
      </c>
      <c r="D32" s="157">
        <v>164143</v>
      </c>
      <c r="E32" s="157">
        <v>14258</v>
      </c>
      <c r="F32" s="157">
        <v>77329</v>
      </c>
      <c r="G32" s="157">
        <v>255730</v>
      </c>
      <c r="H32" s="157">
        <v>314</v>
      </c>
      <c r="I32" s="157">
        <v>33321</v>
      </c>
      <c r="J32" s="157">
        <v>18581</v>
      </c>
      <c r="K32" s="157">
        <v>91431</v>
      </c>
      <c r="L32" s="157">
        <v>85</v>
      </c>
      <c r="M32"/>
    </row>
    <row r="33" spans="1:13" ht="13" hidden="1" x14ac:dyDescent="0.3">
      <c r="A33" s="231" t="s">
        <v>66</v>
      </c>
      <c r="B33" s="232" t="s">
        <v>10</v>
      </c>
      <c r="C33" s="233" t="s">
        <v>67</v>
      </c>
      <c r="D33" s="157">
        <v>144172</v>
      </c>
      <c r="E33" s="157">
        <v>13472</v>
      </c>
      <c r="F33" s="157">
        <v>67757</v>
      </c>
      <c r="G33" s="157">
        <v>225401</v>
      </c>
      <c r="H33" s="157">
        <v>91</v>
      </c>
      <c r="I33" s="157">
        <v>15079</v>
      </c>
      <c r="J33" s="157">
        <v>668</v>
      </c>
      <c r="K33" s="157">
        <v>63918</v>
      </c>
      <c r="L33" s="157">
        <v>100</v>
      </c>
      <c r="M33"/>
    </row>
    <row r="34" spans="1:13" ht="13" hidden="1" x14ac:dyDescent="0.3">
      <c r="A34" s="231" t="s">
        <v>68</v>
      </c>
      <c r="B34" s="232" t="s">
        <v>10</v>
      </c>
      <c r="C34" s="233" t="s">
        <v>69</v>
      </c>
      <c r="D34" s="157">
        <v>145829</v>
      </c>
      <c r="E34" s="157">
        <v>11405</v>
      </c>
      <c r="F34" s="157">
        <v>80312</v>
      </c>
      <c r="G34" s="157">
        <v>237546</v>
      </c>
      <c r="H34" s="157">
        <v>50</v>
      </c>
      <c r="I34" s="157">
        <v>12560</v>
      </c>
      <c r="J34" s="157">
        <v>6491</v>
      </c>
      <c r="K34" s="157">
        <v>53282</v>
      </c>
      <c r="L34" s="157"/>
      <c r="M34"/>
    </row>
    <row r="35" spans="1:13" ht="13" hidden="1" x14ac:dyDescent="0.3">
      <c r="A35" s="231" t="s">
        <v>70</v>
      </c>
      <c r="B35" s="232" t="s">
        <v>10</v>
      </c>
      <c r="C35" s="233" t="s">
        <v>71</v>
      </c>
      <c r="D35" s="157">
        <v>79640</v>
      </c>
      <c r="E35" s="157">
        <v>1618</v>
      </c>
      <c r="F35" s="157">
        <v>39750</v>
      </c>
      <c r="G35" s="157">
        <v>121008</v>
      </c>
      <c r="H35" s="157">
        <v>95</v>
      </c>
      <c r="I35" s="157">
        <v>10114</v>
      </c>
      <c r="J35" s="157">
        <v>5345</v>
      </c>
      <c r="K35" s="157">
        <v>79121</v>
      </c>
      <c r="L35" s="157"/>
      <c r="M35"/>
    </row>
    <row r="36" spans="1:13" ht="13" hidden="1" x14ac:dyDescent="0.3">
      <c r="A36" s="231" t="s">
        <v>72</v>
      </c>
      <c r="B36" s="232" t="s">
        <v>10</v>
      </c>
      <c r="C36" s="233" t="s">
        <v>73</v>
      </c>
      <c r="D36" s="157">
        <v>72983</v>
      </c>
      <c r="E36" s="157">
        <v>5979</v>
      </c>
      <c r="F36" s="157">
        <v>39765</v>
      </c>
      <c r="G36" s="157">
        <v>118727</v>
      </c>
      <c r="H36" s="157">
        <v>165</v>
      </c>
      <c r="I36" s="157">
        <v>26587</v>
      </c>
      <c r="J36" s="157">
        <v>14275</v>
      </c>
      <c r="K36" s="157">
        <v>92590</v>
      </c>
      <c r="L36" s="157">
        <v>210</v>
      </c>
      <c r="M36"/>
    </row>
    <row r="37" spans="1:13" ht="13" hidden="1" x14ac:dyDescent="0.3">
      <c r="A37" s="231" t="s">
        <v>74</v>
      </c>
      <c r="B37" s="232" t="s">
        <v>10</v>
      </c>
      <c r="C37" s="233" t="s">
        <v>75</v>
      </c>
      <c r="D37" s="157">
        <v>34800</v>
      </c>
      <c r="E37" s="157">
        <v>1938</v>
      </c>
      <c r="F37" s="157">
        <v>16071</v>
      </c>
      <c r="G37" s="157">
        <v>52809</v>
      </c>
      <c r="H37" s="157">
        <v>112</v>
      </c>
      <c r="I37" s="157">
        <v>10106</v>
      </c>
      <c r="J37" s="157">
        <v>6674</v>
      </c>
      <c r="K37" s="157">
        <v>79182</v>
      </c>
      <c r="L37" s="157">
        <v>42</v>
      </c>
      <c r="M37"/>
    </row>
    <row r="38" spans="1:13" ht="13" hidden="1" x14ac:dyDescent="0.3">
      <c r="A38" s="231" t="s">
        <v>76</v>
      </c>
      <c r="B38" s="232" t="s">
        <v>10</v>
      </c>
      <c r="C38" s="233" t="s">
        <v>77</v>
      </c>
      <c r="D38" s="157">
        <v>61737</v>
      </c>
      <c r="E38" s="157">
        <v>3835</v>
      </c>
      <c r="F38" s="157">
        <v>22208</v>
      </c>
      <c r="G38" s="157">
        <v>87780</v>
      </c>
      <c r="H38" s="157">
        <v>122</v>
      </c>
      <c r="I38" s="157">
        <v>12367</v>
      </c>
      <c r="J38" s="157">
        <v>7642</v>
      </c>
      <c r="K38" s="157">
        <v>79183</v>
      </c>
      <c r="L38" s="157"/>
      <c r="M38"/>
    </row>
    <row r="39" spans="1:13" ht="13" hidden="1" x14ac:dyDescent="0.3">
      <c r="A39" s="231" t="s">
        <v>78</v>
      </c>
      <c r="B39" s="232" t="s">
        <v>10</v>
      </c>
      <c r="C39" s="233" t="s">
        <v>79</v>
      </c>
      <c r="D39" s="157">
        <v>467246</v>
      </c>
      <c r="E39" s="157">
        <v>63321</v>
      </c>
      <c r="F39" s="157">
        <v>356799</v>
      </c>
      <c r="G39" s="157">
        <v>887366</v>
      </c>
      <c r="H39" s="157">
        <v>1858</v>
      </c>
      <c r="I39" s="157">
        <v>72848</v>
      </c>
      <c r="J39" s="157">
        <v>31869</v>
      </c>
      <c r="K39" s="157">
        <v>90476</v>
      </c>
      <c r="L39" s="157">
        <v>194</v>
      </c>
      <c r="M39"/>
    </row>
    <row r="40" spans="1:13" ht="13" hidden="1" x14ac:dyDescent="0.3">
      <c r="A40" s="231" t="s">
        <v>80</v>
      </c>
      <c r="B40" s="232" t="s">
        <v>10</v>
      </c>
      <c r="C40" s="233" t="s">
        <v>81</v>
      </c>
      <c r="D40" s="157">
        <v>42637</v>
      </c>
      <c r="E40" s="157">
        <v>5404</v>
      </c>
      <c r="F40" s="157">
        <v>41943</v>
      </c>
      <c r="G40" s="157">
        <v>89984</v>
      </c>
      <c r="H40" s="157">
        <v>81</v>
      </c>
      <c r="I40" s="157">
        <v>10104</v>
      </c>
      <c r="J40" s="157">
        <v>2974</v>
      </c>
      <c r="K40" s="157">
        <v>79121</v>
      </c>
      <c r="L40" s="157"/>
      <c r="M40"/>
    </row>
    <row r="41" spans="1:13" ht="13" hidden="1" x14ac:dyDescent="0.3">
      <c r="A41" s="231" t="s">
        <v>82</v>
      </c>
      <c r="B41" s="232" t="s">
        <v>10</v>
      </c>
      <c r="C41" s="233" t="s">
        <v>83</v>
      </c>
      <c r="D41" s="157">
        <v>237586</v>
      </c>
      <c r="E41" s="157">
        <v>13482</v>
      </c>
      <c r="F41" s="157">
        <v>113693</v>
      </c>
      <c r="G41" s="157">
        <v>364761</v>
      </c>
      <c r="H41" s="157">
        <v>447</v>
      </c>
      <c r="I41" s="157">
        <v>35448</v>
      </c>
      <c r="J41" s="157">
        <v>27731</v>
      </c>
      <c r="K41" s="157">
        <v>92033</v>
      </c>
      <c r="L41" s="157">
        <v>74</v>
      </c>
      <c r="M41"/>
    </row>
    <row r="42" spans="1:13" ht="13" hidden="1" x14ac:dyDescent="0.3">
      <c r="A42" s="231" t="s">
        <v>84</v>
      </c>
      <c r="B42" s="232" t="s">
        <v>10</v>
      </c>
      <c r="C42" s="233" t="s">
        <v>85</v>
      </c>
      <c r="D42" s="157">
        <v>61011</v>
      </c>
      <c r="E42" s="157">
        <v>7409</v>
      </c>
      <c r="F42" s="157">
        <v>39207</v>
      </c>
      <c r="G42" s="157">
        <v>107627</v>
      </c>
      <c r="H42" s="157">
        <v>78</v>
      </c>
      <c r="I42" s="157">
        <v>27400</v>
      </c>
      <c r="J42" s="157">
        <v>10921</v>
      </c>
      <c r="K42" s="157">
        <v>90152</v>
      </c>
      <c r="L42" s="157">
        <v>85</v>
      </c>
      <c r="M42"/>
    </row>
    <row r="43" spans="1:13" ht="13" hidden="1" x14ac:dyDescent="0.3">
      <c r="A43" s="231" t="s">
        <v>86</v>
      </c>
      <c r="B43" s="232" t="s">
        <v>10</v>
      </c>
      <c r="C43" s="233" t="s">
        <v>87</v>
      </c>
      <c r="D43" s="157">
        <v>47173</v>
      </c>
      <c r="E43" s="157">
        <v>6079</v>
      </c>
      <c r="F43" s="157">
        <v>41548</v>
      </c>
      <c r="G43" s="157">
        <v>94800</v>
      </c>
      <c r="H43" s="157">
        <v>203</v>
      </c>
      <c r="I43" s="157">
        <v>12311</v>
      </c>
      <c r="J43" s="157">
        <v>8298</v>
      </c>
      <c r="K43" s="157">
        <v>53729</v>
      </c>
      <c r="L43" s="157"/>
      <c r="M43"/>
    </row>
    <row r="44" spans="1:13" ht="13" hidden="1" x14ac:dyDescent="0.3">
      <c r="A44" s="231" t="s">
        <v>88</v>
      </c>
      <c r="B44" s="232" t="s">
        <v>10</v>
      </c>
      <c r="C44" s="233" t="s">
        <v>89</v>
      </c>
      <c r="D44" s="157">
        <v>66128</v>
      </c>
      <c r="E44" s="157">
        <v>3673</v>
      </c>
      <c r="F44" s="157">
        <v>39554</v>
      </c>
      <c r="G44" s="157">
        <v>109355</v>
      </c>
      <c r="H44" s="157">
        <v>116</v>
      </c>
      <c r="I44" s="157">
        <v>10033</v>
      </c>
      <c r="J44" s="157">
        <v>3161</v>
      </c>
      <c r="K44" s="157">
        <v>79155</v>
      </c>
      <c r="L44" s="157">
        <v>118</v>
      </c>
      <c r="M44"/>
    </row>
    <row r="45" spans="1:13" ht="13" hidden="1" x14ac:dyDescent="0.3">
      <c r="A45" s="231" t="s">
        <v>90</v>
      </c>
      <c r="B45" s="232" t="s">
        <v>10</v>
      </c>
      <c r="C45" s="233" t="s">
        <v>91</v>
      </c>
      <c r="D45" s="157">
        <v>37437</v>
      </c>
      <c r="E45" s="157">
        <v>3229</v>
      </c>
      <c r="F45" s="157">
        <v>27369</v>
      </c>
      <c r="G45" s="157">
        <v>68035</v>
      </c>
      <c r="H45" s="157">
        <v>99</v>
      </c>
      <c r="I45" s="157">
        <v>14036</v>
      </c>
      <c r="J45" s="157">
        <v>2443</v>
      </c>
      <c r="K45" s="157">
        <v>79203</v>
      </c>
      <c r="L45" s="157">
        <v>50</v>
      </c>
      <c r="M45"/>
    </row>
    <row r="46" spans="1:13" ht="13" hidden="1" x14ac:dyDescent="0.3">
      <c r="A46" s="231" t="s">
        <v>92</v>
      </c>
      <c r="B46" s="232" t="s">
        <v>10</v>
      </c>
      <c r="C46" s="233" t="s">
        <v>93</v>
      </c>
      <c r="D46" s="157">
        <v>123941</v>
      </c>
      <c r="E46" s="157">
        <v>10395</v>
      </c>
      <c r="F46" s="157">
        <v>70910</v>
      </c>
      <c r="G46" s="157">
        <v>205246</v>
      </c>
      <c r="H46" s="157">
        <v>194</v>
      </c>
      <c r="I46" s="157">
        <v>14970</v>
      </c>
      <c r="J46" s="157">
        <v>11237</v>
      </c>
      <c r="K46" s="157">
        <v>55224</v>
      </c>
      <c r="L46" s="157"/>
      <c r="M46"/>
    </row>
    <row r="47" spans="1:13" ht="13" hidden="1" x14ac:dyDescent="0.3">
      <c r="A47" s="231" t="s">
        <v>94</v>
      </c>
      <c r="B47" s="232" t="s">
        <v>10</v>
      </c>
      <c r="C47" s="233" t="s">
        <v>95</v>
      </c>
      <c r="D47" s="157">
        <v>27767</v>
      </c>
      <c r="E47" s="157">
        <v>2694</v>
      </c>
      <c r="F47" s="157">
        <v>11346</v>
      </c>
      <c r="G47" s="157">
        <v>41807</v>
      </c>
      <c r="H47" s="157">
        <v>144</v>
      </c>
      <c r="I47" s="157">
        <v>21285</v>
      </c>
      <c r="J47" s="157">
        <v>7769</v>
      </c>
      <c r="K47" s="157">
        <v>89278</v>
      </c>
      <c r="L47" s="157">
        <v>12</v>
      </c>
      <c r="M47"/>
    </row>
    <row r="48" spans="1:13" ht="13" hidden="1" x14ac:dyDescent="0.3">
      <c r="A48" s="231" t="s">
        <v>96</v>
      </c>
      <c r="B48" s="232" t="s">
        <v>10</v>
      </c>
      <c r="C48" s="233" t="s">
        <v>97</v>
      </c>
      <c r="D48" s="157">
        <v>154701</v>
      </c>
      <c r="E48" s="157">
        <v>15199</v>
      </c>
      <c r="F48" s="157">
        <v>85566</v>
      </c>
      <c r="G48" s="157">
        <v>255466</v>
      </c>
      <c r="H48" s="157">
        <v>280</v>
      </c>
      <c r="I48" s="157">
        <v>22712</v>
      </c>
      <c r="J48" s="157">
        <v>23857</v>
      </c>
      <c r="K48" s="157">
        <v>81432</v>
      </c>
      <c r="L48" s="157">
        <v>60</v>
      </c>
      <c r="M48"/>
    </row>
    <row r="49" spans="1:13" ht="13" hidden="1" x14ac:dyDescent="0.3">
      <c r="A49" s="231" t="s">
        <v>98</v>
      </c>
      <c r="B49" s="232" t="s">
        <v>10</v>
      </c>
      <c r="C49" s="233" t="s">
        <v>99</v>
      </c>
      <c r="D49" s="157">
        <v>85004</v>
      </c>
      <c r="E49" s="157">
        <v>5037</v>
      </c>
      <c r="F49" s="157">
        <v>31839</v>
      </c>
      <c r="G49" s="157">
        <v>121880</v>
      </c>
      <c r="H49" s="157">
        <v>114</v>
      </c>
      <c r="I49" s="157">
        <v>5838</v>
      </c>
      <c r="J49" s="157">
        <v>5114</v>
      </c>
      <c r="K49" s="157">
        <v>52685</v>
      </c>
      <c r="L49" s="157">
        <v>-1</v>
      </c>
      <c r="M49"/>
    </row>
    <row r="50" spans="1:13" ht="13" hidden="1" x14ac:dyDescent="0.3">
      <c r="A50" s="231" t="s">
        <v>100</v>
      </c>
      <c r="B50" s="232" t="s">
        <v>10</v>
      </c>
      <c r="C50" s="233" t="s">
        <v>101</v>
      </c>
      <c r="D50" s="157">
        <v>172419</v>
      </c>
      <c r="E50" s="157">
        <v>11245</v>
      </c>
      <c r="F50" s="157">
        <v>66689</v>
      </c>
      <c r="G50" s="157">
        <v>250353</v>
      </c>
      <c r="H50" s="157">
        <v>199</v>
      </c>
      <c r="I50" s="157">
        <v>12986</v>
      </c>
      <c r="J50" s="157">
        <v>12756</v>
      </c>
      <c r="K50" s="157">
        <v>52684</v>
      </c>
      <c r="L50" s="157">
        <v>43</v>
      </c>
      <c r="M50"/>
    </row>
    <row r="51" spans="1:13" ht="13" hidden="1" x14ac:dyDescent="0.3">
      <c r="A51" s="231" t="s">
        <v>102</v>
      </c>
      <c r="B51" s="232" t="s">
        <v>10</v>
      </c>
      <c r="C51" s="233" t="s">
        <v>103</v>
      </c>
      <c r="D51" s="157">
        <v>133922</v>
      </c>
      <c r="E51" s="157">
        <v>14305</v>
      </c>
      <c r="F51" s="157">
        <v>80039</v>
      </c>
      <c r="G51" s="157">
        <v>228266</v>
      </c>
      <c r="H51" s="157">
        <v>193</v>
      </c>
      <c r="I51" s="157">
        <v>24129</v>
      </c>
      <c r="J51" s="157">
        <v>20086</v>
      </c>
      <c r="K51" s="157">
        <v>89539</v>
      </c>
      <c r="L51" s="157">
        <v>12</v>
      </c>
      <c r="M51"/>
    </row>
    <row r="52" spans="1:13" ht="13" hidden="1" x14ac:dyDescent="0.3">
      <c r="A52" s="231" t="s">
        <v>104</v>
      </c>
      <c r="B52" s="232" t="s">
        <v>10</v>
      </c>
      <c r="C52" s="233" t="s">
        <v>105</v>
      </c>
      <c r="D52" s="157">
        <v>53723</v>
      </c>
      <c r="E52" s="157">
        <v>2480</v>
      </c>
      <c r="F52" s="157">
        <v>23984</v>
      </c>
      <c r="G52" s="157">
        <v>80187</v>
      </c>
      <c r="H52" s="157">
        <v>53</v>
      </c>
      <c r="I52" s="157">
        <v>22927</v>
      </c>
      <c r="J52" s="157">
        <v>11456</v>
      </c>
      <c r="K52" s="157">
        <v>89278</v>
      </c>
      <c r="L52" s="157">
        <v>12</v>
      </c>
      <c r="M52"/>
    </row>
    <row r="53" spans="1:13" ht="13" hidden="1" x14ac:dyDescent="0.3">
      <c r="A53" s="231" t="s">
        <v>106</v>
      </c>
      <c r="B53" s="232" t="s">
        <v>10</v>
      </c>
      <c r="C53" s="233" t="s">
        <v>107</v>
      </c>
      <c r="D53" s="157">
        <v>45498</v>
      </c>
      <c r="E53" s="157">
        <v>2718</v>
      </c>
      <c r="F53" s="157">
        <v>30428</v>
      </c>
      <c r="G53" s="157">
        <v>78644</v>
      </c>
      <c r="H53" s="157">
        <v>106</v>
      </c>
      <c r="I53" s="157">
        <v>7612</v>
      </c>
      <c r="J53" s="157">
        <v>4613</v>
      </c>
      <c r="K53" s="157">
        <v>79131</v>
      </c>
      <c r="L53" s="157"/>
      <c r="M53"/>
    </row>
    <row r="54" spans="1:13" ht="13" hidden="1" x14ac:dyDescent="0.3">
      <c r="A54" s="231" t="s">
        <v>108</v>
      </c>
      <c r="B54" s="232" t="s">
        <v>10</v>
      </c>
      <c r="C54" s="233" t="s">
        <v>109</v>
      </c>
      <c r="D54" s="157">
        <v>26096</v>
      </c>
      <c r="E54" s="157">
        <v>2718</v>
      </c>
      <c r="F54" s="157">
        <v>12920</v>
      </c>
      <c r="G54" s="157">
        <v>41734</v>
      </c>
      <c r="H54" s="157">
        <v>33</v>
      </c>
      <c r="I54" s="157">
        <v>8854</v>
      </c>
      <c r="J54" s="157">
        <v>3411</v>
      </c>
      <c r="K54" s="157">
        <v>79121</v>
      </c>
      <c r="L54" s="157">
        <v>42</v>
      </c>
      <c r="M54"/>
    </row>
    <row r="55" spans="1:13" ht="13" hidden="1" x14ac:dyDescent="0.3">
      <c r="A55" s="231" t="s">
        <v>110</v>
      </c>
      <c r="B55" s="232" t="s">
        <v>10</v>
      </c>
      <c r="C55" s="233" t="s">
        <v>111</v>
      </c>
      <c r="D55" s="157">
        <v>64314</v>
      </c>
      <c r="E55" s="157">
        <v>2994</v>
      </c>
      <c r="F55" s="157">
        <v>31594</v>
      </c>
      <c r="G55" s="157">
        <v>98902</v>
      </c>
      <c r="H55" s="157">
        <v>250</v>
      </c>
      <c r="I55" s="157">
        <v>9604</v>
      </c>
      <c r="J55" s="157">
        <v>6534</v>
      </c>
      <c r="K55" s="157">
        <v>79121</v>
      </c>
      <c r="L55" s="157"/>
      <c r="M55"/>
    </row>
    <row r="56" spans="1:13" ht="13" hidden="1" x14ac:dyDescent="0.3">
      <c r="A56" s="231" t="s">
        <v>112</v>
      </c>
      <c r="B56" s="232" t="s">
        <v>10</v>
      </c>
      <c r="C56" s="233" t="s">
        <v>113</v>
      </c>
      <c r="D56" s="157">
        <v>78228</v>
      </c>
      <c r="E56" s="157">
        <v>7086</v>
      </c>
      <c r="F56" s="157">
        <v>37582</v>
      </c>
      <c r="G56" s="157">
        <v>122896</v>
      </c>
      <c r="H56" s="157">
        <v>126</v>
      </c>
      <c r="I56" s="157">
        <v>25154</v>
      </c>
      <c r="J56" s="157">
        <v>8801</v>
      </c>
      <c r="K56" s="157">
        <v>91113</v>
      </c>
      <c r="L56" s="157">
        <v>66</v>
      </c>
      <c r="M56"/>
    </row>
    <row r="57" spans="1:13" ht="13" hidden="1" x14ac:dyDescent="0.3">
      <c r="A57" s="231" t="s">
        <v>114</v>
      </c>
      <c r="B57" s="232" t="s">
        <v>10</v>
      </c>
      <c r="C57" s="233" t="s">
        <v>115</v>
      </c>
      <c r="D57" s="157">
        <v>89968</v>
      </c>
      <c r="E57" s="157">
        <v>10528</v>
      </c>
      <c r="F57" s="157">
        <v>63192</v>
      </c>
      <c r="G57" s="157">
        <v>163688</v>
      </c>
      <c r="H57" s="157">
        <v>217</v>
      </c>
      <c r="I57" s="157">
        <v>14447</v>
      </c>
      <c r="J57" s="157">
        <v>11629</v>
      </c>
      <c r="K57" s="157">
        <v>59119</v>
      </c>
      <c r="L57" s="157">
        <v>34</v>
      </c>
      <c r="M57"/>
    </row>
    <row r="58" spans="1:13" ht="13" hidden="1" x14ac:dyDescent="0.3">
      <c r="A58" s="231" t="s">
        <v>116</v>
      </c>
      <c r="B58" s="232" t="s">
        <v>10</v>
      </c>
      <c r="C58" s="233" t="s">
        <v>117</v>
      </c>
      <c r="D58" s="157">
        <v>54742</v>
      </c>
      <c r="E58" s="157">
        <v>3459</v>
      </c>
      <c r="F58" s="157">
        <v>26909</v>
      </c>
      <c r="G58" s="157">
        <v>85110</v>
      </c>
      <c r="H58" s="157">
        <v>31</v>
      </c>
      <c r="I58" s="157">
        <v>9113</v>
      </c>
      <c r="J58" s="157">
        <v>1950</v>
      </c>
      <c r="K58" s="157">
        <v>79196</v>
      </c>
      <c r="L58" s="157">
        <v>15</v>
      </c>
      <c r="M58"/>
    </row>
    <row r="59" spans="1:13" ht="13" hidden="1" x14ac:dyDescent="0.3">
      <c r="A59" s="231" t="s">
        <v>118</v>
      </c>
      <c r="B59" s="232" t="s">
        <v>10</v>
      </c>
      <c r="C59" s="233" t="s">
        <v>119</v>
      </c>
      <c r="D59" s="157">
        <v>670040</v>
      </c>
      <c r="E59" s="157">
        <v>69590</v>
      </c>
      <c r="F59" s="157">
        <v>627396</v>
      </c>
      <c r="G59" s="157">
        <v>1367026</v>
      </c>
      <c r="H59" s="157">
        <v>1207</v>
      </c>
      <c r="I59" s="157">
        <v>47725</v>
      </c>
      <c r="J59" s="157">
        <v>322</v>
      </c>
      <c r="K59" s="157">
        <v>85427</v>
      </c>
      <c r="L59" s="157"/>
      <c r="M59"/>
    </row>
    <row r="60" spans="1:13" ht="13" hidden="1" x14ac:dyDescent="0.3">
      <c r="A60" s="231" t="s">
        <v>120</v>
      </c>
      <c r="B60" s="232" t="s">
        <v>10</v>
      </c>
      <c r="C60" s="233" t="s">
        <v>121</v>
      </c>
      <c r="D60" s="157">
        <v>23185</v>
      </c>
      <c r="E60" s="157">
        <v>0</v>
      </c>
      <c r="F60" s="157">
        <v>8260</v>
      </c>
      <c r="G60" s="157">
        <v>31445</v>
      </c>
      <c r="H60" s="157">
        <v>132</v>
      </c>
      <c r="I60" s="157">
        <v>6484</v>
      </c>
      <c r="J60" s="157">
        <v>3436</v>
      </c>
      <c r="K60" s="157">
        <v>52685</v>
      </c>
      <c r="L60" s="157"/>
      <c r="M60"/>
    </row>
    <row r="61" spans="1:13" ht="13" hidden="1" x14ac:dyDescent="0.3">
      <c r="A61" s="231" t="s">
        <v>122</v>
      </c>
      <c r="B61" s="232" t="s">
        <v>10</v>
      </c>
      <c r="C61" s="233" t="s">
        <v>123</v>
      </c>
      <c r="D61" s="157">
        <v>74621</v>
      </c>
      <c r="E61" s="157">
        <v>6963</v>
      </c>
      <c r="F61" s="157">
        <v>51039</v>
      </c>
      <c r="G61" s="157">
        <v>132623</v>
      </c>
      <c r="H61" s="157">
        <v>213</v>
      </c>
      <c r="I61" s="157">
        <v>11887</v>
      </c>
      <c r="J61" s="157">
        <v>6085</v>
      </c>
      <c r="K61" s="157">
        <v>79530</v>
      </c>
      <c r="L61" s="157">
        <v>35</v>
      </c>
      <c r="M61"/>
    </row>
    <row r="62" spans="1:13" ht="13" hidden="1" x14ac:dyDescent="0.3">
      <c r="A62" s="231" t="s">
        <v>124</v>
      </c>
      <c r="B62" s="232" t="s">
        <v>10</v>
      </c>
      <c r="C62" s="233" t="s">
        <v>125</v>
      </c>
      <c r="D62" s="157">
        <v>114145</v>
      </c>
      <c r="E62" s="157">
        <v>10145</v>
      </c>
      <c r="F62" s="157">
        <v>70524</v>
      </c>
      <c r="G62" s="157">
        <v>194814</v>
      </c>
      <c r="H62" s="157">
        <v>154</v>
      </c>
      <c r="I62" s="157">
        <v>8137</v>
      </c>
      <c r="J62" s="157">
        <v>5994</v>
      </c>
      <c r="K62" s="157">
        <v>53656</v>
      </c>
      <c r="L62" s="157"/>
      <c r="M62"/>
    </row>
    <row r="63" spans="1:13" ht="13" x14ac:dyDescent="0.3">
      <c r="A63" s="257" t="s">
        <v>126</v>
      </c>
      <c r="B63" s="235" t="s">
        <v>127</v>
      </c>
      <c r="C63" s="287" t="s">
        <v>128</v>
      </c>
      <c r="D63" s="17">
        <v>99345</v>
      </c>
      <c r="E63" s="17">
        <v>6373</v>
      </c>
      <c r="F63" s="17">
        <v>60772</v>
      </c>
      <c r="G63" s="17">
        <v>166490</v>
      </c>
      <c r="H63" s="17">
        <v>119</v>
      </c>
      <c r="I63" s="17">
        <v>12545</v>
      </c>
      <c r="J63" s="17">
        <v>12876</v>
      </c>
      <c r="K63" s="17">
        <v>52685</v>
      </c>
      <c r="L63" s="17"/>
      <c r="M63"/>
    </row>
    <row r="64" spans="1:13" ht="13" x14ac:dyDescent="0.3">
      <c r="A64" s="257" t="s">
        <v>129</v>
      </c>
      <c r="B64" s="235" t="s">
        <v>127</v>
      </c>
      <c r="C64" s="287" t="s">
        <v>130</v>
      </c>
      <c r="D64" s="17">
        <v>125492</v>
      </c>
      <c r="E64" s="17">
        <v>2239</v>
      </c>
      <c r="F64" s="17">
        <v>33123</v>
      </c>
      <c r="G64" s="17">
        <v>160854</v>
      </c>
      <c r="H64" s="17">
        <v>108</v>
      </c>
      <c r="I64" s="17">
        <v>9912</v>
      </c>
      <c r="J64" s="17">
        <v>4175</v>
      </c>
      <c r="K64" s="17">
        <v>63319</v>
      </c>
      <c r="L64" s="17"/>
      <c r="M64"/>
    </row>
    <row r="65" spans="1:13" ht="13" x14ac:dyDescent="0.3">
      <c r="A65" s="257" t="s">
        <v>131</v>
      </c>
      <c r="B65" s="235" t="s">
        <v>127</v>
      </c>
      <c r="C65" s="287" t="s">
        <v>132</v>
      </c>
      <c r="D65" s="17">
        <v>130537</v>
      </c>
      <c r="E65" s="17">
        <v>10422</v>
      </c>
      <c r="F65" s="17">
        <v>63670</v>
      </c>
      <c r="G65" s="17">
        <v>204629</v>
      </c>
      <c r="H65" s="17">
        <v>188</v>
      </c>
      <c r="I65" s="17">
        <v>14882</v>
      </c>
      <c r="J65" s="17">
        <v>11065</v>
      </c>
      <c r="K65" s="17">
        <v>54499</v>
      </c>
      <c r="L65" s="17"/>
      <c r="M65"/>
    </row>
    <row r="66" spans="1:13" ht="13" x14ac:dyDescent="0.3">
      <c r="A66" s="257" t="s">
        <v>133</v>
      </c>
      <c r="B66" s="235" t="s">
        <v>127</v>
      </c>
      <c r="C66" s="287" t="s">
        <v>134</v>
      </c>
      <c r="D66" s="17">
        <v>64157</v>
      </c>
      <c r="E66" s="17">
        <v>1879</v>
      </c>
      <c r="F66" s="17">
        <v>35881</v>
      </c>
      <c r="G66" s="17">
        <v>101917</v>
      </c>
      <c r="H66" s="17">
        <v>56</v>
      </c>
      <c r="I66" s="17">
        <v>7277</v>
      </c>
      <c r="J66" s="17">
        <v>6473</v>
      </c>
      <c r="K66" s="17">
        <v>60261</v>
      </c>
      <c r="L66" s="17">
        <v>50</v>
      </c>
      <c r="M66"/>
    </row>
    <row r="67" spans="1:13" ht="13" x14ac:dyDescent="0.3">
      <c r="A67" s="257" t="s">
        <v>135</v>
      </c>
      <c r="B67" s="235" t="s">
        <v>127</v>
      </c>
      <c r="C67" s="287" t="s">
        <v>136</v>
      </c>
      <c r="D67" s="17">
        <v>202382</v>
      </c>
      <c r="E67" s="17">
        <v>13503</v>
      </c>
      <c r="F67" s="17">
        <v>98898</v>
      </c>
      <c r="G67" s="17">
        <v>314783</v>
      </c>
      <c r="H67" s="17">
        <v>403</v>
      </c>
      <c r="I67" s="17">
        <v>26424</v>
      </c>
      <c r="J67" s="17">
        <v>14859</v>
      </c>
      <c r="K67" s="17">
        <v>53316</v>
      </c>
      <c r="L67" s="17"/>
      <c r="M67"/>
    </row>
    <row r="68" spans="1:13" ht="13" x14ac:dyDescent="0.3">
      <c r="A68" s="257" t="s">
        <v>137</v>
      </c>
      <c r="B68" s="235" t="s">
        <v>127</v>
      </c>
      <c r="C68" s="287" t="s">
        <v>138</v>
      </c>
      <c r="D68" s="17">
        <v>145855</v>
      </c>
      <c r="E68" s="17">
        <v>9276</v>
      </c>
      <c r="F68" s="17">
        <v>72980</v>
      </c>
      <c r="G68" s="17">
        <v>228111</v>
      </c>
      <c r="H68" s="17">
        <v>136</v>
      </c>
      <c r="I68" s="17">
        <v>13534</v>
      </c>
      <c r="J68" s="17">
        <v>17635</v>
      </c>
      <c r="K68" s="17">
        <v>54860</v>
      </c>
      <c r="L68" s="17">
        <v>36</v>
      </c>
      <c r="M68"/>
    </row>
    <row r="69" spans="1:13" ht="13" x14ac:dyDescent="0.3">
      <c r="A69" s="257" t="s">
        <v>139</v>
      </c>
      <c r="B69" s="235" t="s">
        <v>127</v>
      </c>
      <c r="C69" s="287" t="s">
        <v>140</v>
      </c>
      <c r="D69" s="17">
        <v>141743</v>
      </c>
      <c r="E69" s="17">
        <v>6965</v>
      </c>
      <c r="F69" s="17">
        <v>73039</v>
      </c>
      <c r="G69" s="17">
        <v>221747</v>
      </c>
      <c r="H69" s="17">
        <v>406</v>
      </c>
      <c r="I69" s="17">
        <v>20850</v>
      </c>
      <c r="J69" s="17">
        <v>15161</v>
      </c>
      <c r="K69" s="17">
        <v>79633</v>
      </c>
      <c r="L69" s="17">
        <v>51</v>
      </c>
      <c r="M69"/>
    </row>
    <row r="70" spans="1:13" ht="13" x14ac:dyDescent="0.3">
      <c r="A70" s="257" t="s">
        <v>141</v>
      </c>
      <c r="B70" s="235" t="s">
        <v>127</v>
      </c>
      <c r="C70" s="287" t="s">
        <v>142</v>
      </c>
      <c r="D70" s="17">
        <v>100338</v>
      </c>
      <c r="E70" s="17">
        <v>5612</v>
      </c>
      <c r="F70" s="17">
        <v>39087</v>
      </c>
      <c r="G70" s="17">
        <v>145037</v>
      </c>
      <c r="H70" s="17">
        <v>197</v>
      </c>
      <c r="I70" s="17">
        <v>10988</v>
      </c>
      <c r="J70" s="17">
        <v>11334</v>
      </c>
      <c r="K70" s="17">
        <v>52708</v>
      </c>
      <c r="L70" s="17"/>
      <c r="M70"/>
    </row>
    <row r="71" spans="1:13" ht="13" x14ac:dyDescent="0.3">
      <c r="A71" s="257" t="s">
        <v>143</v>
      </c>
      <c r="B71" s="235" t="s">
        <v>127</v>
      </c>
      <c r="C71" s="287" t="s">
        <v>144</v>
      </c>
      <c r="D71" s="17">
        <v>93882</v>
      </c>
      <c r="E71" s="17">
        <v>9867</v>
      </c>
      <c r="F71" s="17">
        <v>46968</v>
      </c>
      <c r="G71" s="17">
        <v>150717</v>
      </c>
      <c r="H71" s="17">
        <v>336</v>
      </c>
      <c r="I71" s="17">
        <v>15607</v>
      </c>
      <c r="J71" s="17">
        <v>10572</v>
      </c>
      <c r="K71" s="17">
        <v>53752</v>
      </c>
      <c r="L71" s="17">
        <v>50</v>
      </c>
      <c r="M71"/>
    </row>
    <row r="72" spans="1:13" ht="13" x14ac:dyDescent="0.3">
      <c r="A72" s="257" t="s">
        <v>145</v>
      </c>
      <c r="B72" s="235" t="s">
        <v>127</v>
      </c>
      <c r="C72" s="287" t="s">
        <v>146</v>
      </c>
      <c r="D72" s="17">
        <v>201094</v>
      </c>
      <c r="E72" s="17">
        <v>13601</v>
      </c>
      <c r="F72" s="17">
        <v>132183</v>
      </c>
      <c r="G72" s="17">
        <v>346878</v>
      </c>
      <c r="H72" s="17">
        <v>166</v>
      </c>
      <c r="I72" s="17">
        <v>12150</v>
      </c>
      <c r="J72" s="17">
        <v>13213</v>
      </c>
      <c r="K72" s="17">
        <v>60161</v>
      </c>
      <c r="L72" s="17"/>
      <c r="M72"/>
    </row>
    <row r="73" spans="1:13" ht="13" x14ac:dyDescent="0.3">
      <c r="A73" s="257" t="s">
        <v>147</v>
      </c>
      <c r="B73" s="235" t="s">
        <v>127</v>
      </c>
      <c r="C73" s="287" t="s">
        <v>148</v>
      </c>
      <c r="D73" s="17">
        <v>80837</v>
      </c>
      <c r="E73" s="17">
        <v>4362</v>
      </c>
      <c r="F73" s="17">
        <v>36653</v>
      </c>
      <c r="G73" s="17">
        <v>121852</v>
      </c>
      <c r="H73" s="17">
        <v>162</v>
      </c>
      <c r="I73" s="17">
        <v>12898</v>
      </c>
      <c r="J73" s="17">
        <v>5615</v>
      </c>
      <c r="K73" s="17">
        <v>79121</v>
      </c>
      <c r="L73" s="17">
        <v>42</v>
      </c>
      <c r="M73"/>
    </row>
    <row r="74" spans="1:13" ht="13" x14ac:dyDescent="0.3">
      <c r="A74" s="257" t="s">
        <v>149</v>
      </c>
      <c r="B74" s="235" t="s">
        <v>127</v>
      </c>
      <c r="C74" s="287" t="s">
        <v>150</v>
      </c>
      <c r="D74" s="17">
        <v>190004</v>
      </c>
      <c r="E74" s="17">
        <v>16198</v>
      </c>
      <c r="F74" s="17">
        <v>103568</v>
      </c>
      <c r="G74" s="17">
        <v>308418</v>
      </c>
      <c r="H74" s="17">
        <v>350</v>
      </c>
      <c r="I74" s="17">
        <v>11372</v>
      </c>
      <c r="J74" s="17">
        <v>16728</v>
      </c>
      <c r="K74" s="17">
        <v>28253</v>
      </c>
      <c r="L74" s="17">
        <v>57</v>
      </c>
      <c r="M74"/>
    </row>
    <row r="75" spans="1:13" ht="13" hidden="1" x14ac:dyDescent="0.3">
      <c r="A75" s="261" t="s">
        <v>151</v>
      </c>
      <c r="B75" s="238" t="s">
        <v>152</v>
      </c>
      <c r="C75" s="288" t="s">
        <v>153</v>
      </c>
      <c r="D75" s="20">
        <v>91377</v>
      </c>
      <c r="E75" s="20">
        <v>9811</v>
      </c>
      <c r="F75" s="20">
        <v>82426</v>
      </c>
      <c r="G75" s="20">
        <v>183614</v>
      </c>
      <c r="H75" s="20">
        <v>160</v>
      </c>
      <c r="I75" s="20">
        <v>31518</v>
      </c>
      <c r="J75" s="20">
        <v>12073</v>
      </c>
      <c r="K75" s="20">
        <v>90118</v>
      </c>
      <c r="L75" s="20">
        <v>12</v>
      </c>
      <c r="M75"/>
    </row>
    <row r="76" spans="1:13" ht="13" hidden="1" x14ac:dyDescent="0.3">
      <c r="A76" s="261" t="s">
        <v>154</v>
      </c>
      <c r="B76" s="238" t="s">
        <v>152</v>
      </c>
      <c r="C76" s="288" t="s">
        <v>155</v>
      </c>
      <c r="D76" s="20">
        <v>16235</v>
      </c>
      <c r="E76" s="20">
        <v>3231</v>
      </c>
      <c r="F76" s="20">
        <v>12033</v>
      </c>
      <c r="G76" s="20">
        <v>31499</v>
      </c>
      <c r="H76" s="20">
        <v>90</v>
      </c>
      <c r="I76" s="20">
        <v>7241</v>
      </c>
      <c r="J76" s="20">
        <v>1615</v>
      </c>
      <c r="K76" s="20">
        <v>79221</v>
      </c>
      <c r="L76" s="20">
        <v>50</v>
      </c>
      <c r="M76"/>
    </row>
    <row r="77" spans="1:13" ht="13" hidden="1" x14ac:dyDescent="0.3">
      <c r="A77" s="261" t="s">
        <v>156</v>
      </c>
      <c r="B77" s="238" t="s">
        <v>152</v>
      </c>
      <c r="C77" s="288" t="s">
        <v>157</v>
      </c>
      <c r="D77" s="20">
        <v>71687</v>
      </c>
      <c r="E77" s="20">
        <v>6997</v>
      </c>
      <c r="F77" s="20">
        <v>39521</v>
      </c>
      <c r="G77" s="20">
        <v>118205</v>
      </c>
      <c r="H77" s="20">
        <v>219</v>
      </c>
      <c r="I77" s="20">
        <v>31716</v>
      </c>
      <c r="J77" s="20">
        <v>25900</v>
      </c>
      <c r="K77" s="20">
        <v>147150</v>
      </c>
      <c r="L77" s="20">
        <v>12</v>
      </c>
      <c r="M77"/>
    </row>
    <row r="78" spans="1:13" ht="13" hidden="1" x14ac:dyDescent="0.3">
      <c r="A78" s="261" t="s">
        <v>158</v>
      </c>
      <c r="B78" s="238" t="s">
        <v>152</v>
      </c>
      <c r="C78" s="288" t="s">
        <v>159</v>
      </c>
      <c r="D78" s="20">
        <v>169670</v>
      </c>
      <c r="E78" s="20">
        <v>5556</v>
      </c>
      <c r="F78" s="20">
        <v>78758</v>
      </c>
      <c r="G78" s="20">
        <v>253984</v>
      </c>
      <c r="H78" s="20">
        <v>752</v>
      </c>
      <c r="I78" s="20">
        <v>123284</v>
      </c>
      <c r="J78" s="20">
        <v>111220</v>
      </c>
      <c r="K78" s="20">
        <v>386058</v>
      </c>
      <c r="L78" s="20">
        <v>100</v>
      </c>
      <c r="M78"/>
    </row>
    <row r="79" spans="1:13" ht="13" hidden="1" x14ac:dyDescent="0.3">
      <c r="A79" s="261" t="s">
        <v>160</v>
      </c>
      <c r="B79" s="238" t="s">
        <v>152</v>
      </c>
      <c r="C79" s="288" t="s">
        <v>380</v>
      </c>
      <c r="D79" s="20">
        <v>20978</v>
      </c>
      <c r="E79" s="20">
        <v>1619</v>
      </c>
      <c r="F79" s="20">
        <v>16816</v>
      </c>
      <c r="G79" s="20">
        <v>39413</v>
      </c>
      <c r="H79" s="20">
        <v>85</v>
      </c>
      <c r="I79" s="20">
        <v>16669</v>
      </c>
      <c r="J79" s="20">
        <v>3464</v>
      </c>
      <c r="K79" s="20">
        <v>79121</v>
      </c>
      <c r="L79" s="20">
        <v>50</v>
      </c>
      <c r="M79"/>
    </row>
    <row r="80" spans="1:13" ht="13" hidden="1" x14ac:dyDescent="0.3">
      <c r="A80" s="261" t="s">
        <v>162</v>
      </c>
      <c r="B80" s="238" t="s">
        <v>152</v>
      </c>
      <c r="C80" s="288" t="s">
        <v>163</v>
      </c>
      <c r="D80" s="20">
        <v>58970</v>
      </c>
      <c r="E80" s="20">
        <v>9165</v>
      </c>
      <c r="F80" s="20">
        <v>50001</v>
      </c>
      <c r="G80" s="20">
        <v>118136</v>
      </c>
      <c r="H80" s="20">
        <v>121</v>
      </c>
      <c r="I80" s="20">
        <v>77580</v>
      </c>
      <c r="J80" s="20">
        <v>25088</v>
      </c>
      <c r="K80" s="20">
        <v>297559</v>
      </c>
      <c r="L80" s="20">
        <v>82</v>
      </c>
      <c r="M80"/>
    </row>
    <row r="81" spans="1:13" ht="13" hidden="1" x14ac:dyDescent="0.3">
      <c r="A81" s="261" t="s">
        <v>164</v>
      </c>
      <c r="B81" s="238" t="s">
        <v>152</v>
      </c>
      <c r="C81" s="288" t="s">
        <v>183</v>
      </c>
      <c r="D81" s="20">
        <v>9905</v>
      </c>
      <c r="E81" s="20">
        <v>982</v>
      </c>
      <c r="F81" s="20">
        <v>8335</v>
      </c>
      <c r="G81" s="20">
        <v>19222</v>
      </c>
      <c r="H81" s="20">
        <v>28</v>
      </c>
      <c r="I81" s="20">
        <v>5430</v>
      </c>
      <c r="J81" s="20">
        <v>1804</v>
      </c>
      <c r="K81" s="20">
        <v>52685</v>
      </c>
      <c r="L81" s="20"/>
      <c r="M81"/>
    </row>
    <row r="82" spans="1:13" ht="13" hidden="1" x14ac:dyDescent="0.3">
      <c r="A82" s="261" t="s">
        <v>166</v>
      </c>
      <c r="B82" s="238" t="s">
        <v>152</v>
      </c>
      <c r="C82" s="288" t="s">
        <v>167</v>
      </c>
      <c r="D82" s="20">
        <v>18954</v>
      </c>
      <c r="E82" s="20">
        <v>3339</v>
      </c>
      <c r="F82" s="20">
        <v>13511</v>
      </c>
      <c r="G82" s="20">
        <v>35804</v>
      </c>
      <c r="H82" s="20">
        <v>47</v>
      </c>
      <c r="I82" s="20">
        <v>7725</v>
      </c>
      <c r="J82" s="20">
        <v>3191</v>
      </c>
      <c r="K82" s="20">
        <v>79501</v>
      </c>
      <c r="L82" s="20">
        <v>42</v>
      </c>
      <c r="M82"/>
    </row>
    <row r="83" spans="1:13" ht="13" hidden="1" x14ac:dyDescent="0.3">
      <c r="A83" s="261" t="s">
        <v>168</v>
      </c>
      <c r="B83" s="238" t="s">
        <v>152</v>
      </c>
      <c r="C83" s="288" t="s">
        <v>169</v>
      </c>
      <c r="D83" s="20">
        <v>44877</v>
      </c>
      <c r="E83" s="20">
        <v>3091</v>
      </c>
      <c r="F83" s="20">
        <v>20134</v>
      </c>
      <c r="G83" s="20">
        <v>68102</v>
      </c>
      <c r="H83" s="20">
        <v>115</v>
      </c>
      <c r="I83" s="20">
        <v>22013</v>
      </c>
      <c r="J83" s="20">
        <v>2509</v>
      </c>
      <c r="K83" s="20">
        <v>89545</v>
      </c>
      <c r="L83" s="20">
        <v>31</v>
      </c>
      <c r="M83"/>
    </row>
    <row r="84" spans="1:13" ht="13" hidden="1" x14ac:dyDescent="0.3">
      <c r="A84" s="261" t="s">
        <v>170</v>
      </c>
      <c r="B84" s="238" t="s">
        <v>152</v>
      </c>
      <c r="C84" s="288" t="s">
        <v>184</v>
      </c>
      <c r="D84" s="20">
        <v>34940</v>
      </c>
      <c r="E84" s="20">
        <v>2791</v>
      </c>
      <c r="F84" s="20">
        <v>15536</v>
      </c>
      <c r="G84" s="20">
        <v>53267</v>
      </c>
      <c r="H84" s="20">
        <v>12</v>
      </c>
      <c r="I84" s="20">
        <v>10007</v>
      </c>
      <c r="J84" s="20">
        <v>4502</v>
      </c>
      <c r="K84" s="20">
        <v>79203</v>
      </c>
      <c r="L84" s="20"/>
      <c r="M84"/>
    </row>
    <row r="200" spans="1:1" x14ac:dyDescent="0.25">
      <c r="A200" t="s">
        <v>381</v>
      </c>
    </row>
  </sheetData>
  <autoFilter ref="A4:L84">
    <filterColumn colId="1">
      <filters>
        <filter val="Regional"/>
      </filters>
    </filterColumn>
  </autoFilter>
  <pageMargins left="1" right="1" top="1" bottom="1" header="0.5" footer="0.5"/>
  <pageSetup scale="70" fitToHeight="0" pageOrder="overThenDown" orientation="landscape" horizontalDpi="360" verticalDpi="360" r:id="rId1"/>
  <headerFooter>
    <oddHeader>&amp;C&amp;A</oddHeader>
    <oddFooter>&amp;LDJ Frisby&amp;R&amp;D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K200"/>
  <sheetViews>
    <sheetView zoomScale="66" zoomScaleNormal="100" workbookViewId="0">
      <pane xSplit="2" ySplit="3" topLeftCell="C6" activePane="bottomRight" state="frozen"/>
      <selection activeCell="Q43" sqref="Q43"/>
      <selection pane="topRight" activeCell="Q43" sqref="Q43"/>
      <selection pane="bottomLeft" activeCell="Q43" sqref="Q43"/>
      <selection pane="bottomRight" activeCell="Q43" sqref="Q43"/>
    </sheetView>
  </sheetViews>
  <sheetFormatPr defaultColWidth="8.7265625" defaultRowHeight="14" x14ac:dyDescent="0.3"/>
  <cols>
    <col min="1" max="1" width="7" customWidth="1"/>
    <col min="2" max="2" width="9.1796875" bestFit="1" customWidth="1"/>
    <col min="3" max="3" width="21.26953125" customWidth="1"/>
    <col min="4" max="4" width="12.26953125" style="180" customWidth="1"/>
    <col min="5" max="5" width="9.7265625" bestFit="1" customWidth="1"/>
    <col min="6" max="6" width="10.26953125" bestFit="1" customWidth="1"/>
    <col min="7" max="7" width="12" customWidth="1"/>
    <col min="8" max="8" width="15.1796875" customWidth="1"/>
    <col min="9" max="9" width="10.453125" customWidth="1"/>
    <col min="10" max="10" width="13" customWidth="1"/>
  </cols>
  <sheetData>
    <row r="1" spans="1:11" s="108" customFormat="1" ht="36" customHeight="1" x14ac:dyDescent="0.25">
      <c r="A1" s="24" t="s">
        <v>371</v>
      </c>
      <c r="B1" s="24"/>
      <c r="C1" s="24"/>
      <c r="D1" s="25"/>
      <c r="E1" s="24"/>
      <c r="F1" s="24"/>
      <c r="G1" s="24"/>
      <c r="H1" s="24"/>
      <c r="I1" s="24"/>
      <c r="J1" s="217"/>
      <c r="K1" s="314" t="s">
        <v>395</v>
      </c>
    </row>
    <row r="2" spans="1:11" ht="13" x14ac:dyDescent="0.3">
      <c r="A2" s="2"/>
      <c r="B2" s="2"/>
      <c r="C2" s="4"/>
      <c r="D2" s="289"/>
      <c r="E2" s="282" t="s">
        <v>372</v>
      </c>
      <c r="F2" s="282"/>
      <c r="G2" s="282"/>
      <c r="H2" s="290"/>
      <c r="I2" s="291"/>
      <c r="J2" s="207"/>
    </row>
    <row r="3" spans="1:11" s="256" customFormat="1" ht="39" x14ac:dyDescent="0.3">
      <c r="A3" s="118" t="s">
        <v>2</v>
      </c>
      <c r="B3" s="119" t="s">
        <v>3</v>
      </c>
      <c r="C3" s="119" t="s">
        <v>4</v>
      </c>
      <c r="D3" s="181" t="s">
        <v>373</v>
      </c>
      <c r="E3" s="292" t="s">
        <v>374</v>
      </c>
      <c r="F3" s="292" t="s">
        <v>375</v>
      </c>
      <c r="G3" s="292" t="s">
        <v>376</v>
      </c>
      <c r="H3" s="292" t="s">
        <v>377</v>
      </c>
      <c r="I3" s="292" t="s">
        <v>378</v>
      </c>
      <c r="J3" s="148" t="s">
        <v>379</v>
      </c>
    </row>
    <row r="4" spans="1:11" ht="13" x14ac:dyDescent="0.3">
      <c r="A4" s="231" t="s">
        <v>9</v>
      </c>
      <c r="B4" s="232" t="s">
        <v>10</v>
      </c>
      <c r="C4" s="233" t="s">
        <v>11</v>
      </c>
      <c r="D4" s="157">
        <v>3000</v>
      </c>
      <c r="E4" s="157">
        <v>79</v>
      </c>
      <c r="F4" s="157">
        <v>158</v>
      </c>
      <c r="G4" s="234">
        <v>4.9668665987651988</v>
      </c>
      <c r="H4" s="157">
        <v>110252</v>
      </c>
      <c r="I4" s="253"/>
      <c r="J4" s="253">
        <v>319913</v>
      </c>
    </row>
    <row r="5" spans="1:11" ht="13" x14ac:dyDescent="0.3">
      <c r="A5" s="231" t="s">
        <v>12</v>
      </c>
      <c r="B5" s="232" t="s">
        <v>10</v>
      </c>
      <c r="C5" s="233" t="s">
        <v>13</v>
      </c>
      <c r="D5" s="157">
        <v>24</v>
      </c>
      <c r="E5" s="157">
        <v>12</v>
      </c>
      <c r="F5" s="157">
        <v>13</v>
      </c>
      <c r="G5" s="234">
        <v>1.6978372165917879</v>
      </c>
      <c r="H5" s="157">
        <v>12173</v>
      </c>
      <c r="I5" s="253">
        <v>1966</v>
      </c>
      <c r="J5" s="253">
        <v>46012</v>
      </c>
    </row>
    <row r="6" spans="1:11" ht="13" x14ac:dyDescent="0.3">
      <c r="A6" s="231" t="s">
        <v>14</v>
      </c>
      <c r="B6" s="232" t="s">
        <v>10</v>
      </c>
      <c r="C6" s="233" t="s">
        <v>15</v>
      </c>
      <c r="D6" s="157"/>
      <c r="E6" s="157">
        <v>14</v>
      </c>
      <c r="F6" s="157">
        <v>13</v>
      </c>
      <c r="G6" s="234">
        <v>1.8749819713271989</v>
      </c>
      <c r="H6" s="157">
        <v>8272</v>
      </c>
      <c r="I6" s="253"/>
      <c r="J6" s="253">
        <v>16280</v>
      </c>
    </row>
    <row r="7" spans="1:11" ht="13" x14ac:dyDescent="0.3">
      <c r="A7" s="231" t="s">
        <v>16</v>
      </c>
      <c r="B7" s="232" t="s">
        <v>10</v>
      </c>
      <c r="C7" s="233" t="s">
        <v>17</v>
      </c>
      <c r="D7" s="157"/>
      <c r="E7" s="157">
        <v>16</v>
      </c>
      <c r="F7" s="157">
        <v>65</v>
      </c>
      <c r="G7" s="234">
        <v>2.5440313111545989</v>
      </c>
      <c r="H7" s="157">
        <v>76173</v>
      </c>
      <c r="I7" s="253">
        <v>14071</v>
      </c>
      <c r="J7" s="253"/>
    </row>
    <row r="8" spans="1:11" ht="13" x14ac:dyDescent="0.3">
      <c r="A8" s="231" t="s">
        <v>18</v>
      </c>
      <c r="B8" s="232" t="s">
        <v>10</v>
      </c>
      <c r="C8" s="233" t="s">
        <v>19</v>
      </c>
      <c r="D8" s="157">
        <v>1134</v>
      </c>
      <c r="E8" s="157">
        <v>82</v>
      </c>
      <c r="F8" s="157">
        <v>162</v>
      </c>
      <c r="G8" s="234">
        <v>3.1346021377212607</v>
      </c>
      <c r="H8" s="157">
        <v>92771</v>
      </c>
      <c r="I8" s="253">
        <v>29258</v>
      </c>
      <c r="J8" s="253">
        <v>220500</v>
      </c>
    </row>
    <row r="9" spans="1:11" ht="13" x14ac:dyDescent="0.3">
      <c r="A9" s="231" t="s">
        <v>20</v>
      </c>
      <c r="B9" s="232" t="s">
        <v>10</v>
      </c>
      <c r="C9" s="233" t="s">
        <v>21</v>
      </c>
      <c r="D9" s="157">
        <v>-1</v>
      </c>
      <c r="E9" s="157">
        <v>35</v>
      </c>
      <c r="F9" s="157">
        <v>37</v>
      </c>
      <c r="G9" s="234">
        <v>2.061350240119447</v>
      </c>
      <c r="H9" s="157">
        <v>32742</v>
      </c>
      <c r="I9" s="253"/>
      <c r="J9" s="253">
        <v>161622</v>
      </c>
    </row>
    <row r="10" spans="1:11" ht="13" x14ac:dyDescent="0.3">
      <c r="A10" s="231" t="s">
        <v>22</v>
      </c>
      <c r="B10" s="232" t="s">
        <v>10</v>
      </c>
      <c r="C10" s="233" t="s">
        <v>23</v>
      </c>
      <c r="D10" s="157">
        <v>951</v>
      </c>
      <c r="E10" s="157">
        <v>54</v>
      </c>
      <c r="F10" s="157">
        <v>62</v>
      </c>
      <c r="G10" s="234">
        <v>1.5448787270199291</v>
      </c>
      <c r="H10" s="157">
        <v>54970</v>
      </c>
      <c r="I10" s="253"/>
      <c r="J10" s="253"/>
    </row>
    <row r="11" spans="1:11" ht="13" x14ac:dyDescent="0.3">
      <c r="A11" s="231" t="s">
        <v>24</v>
      </c>
      <c r="B11" s="232" t="s">
        <v>10</v>
      </c>
      <c r="C11" s="233" t="s">
        <v>25</v>
      </c>
      <c r="D11" s="157"/>
      <c r="E11" s="157">
        <v>33</v>
      </c>
      <c r="F11" s="157">
        <v>43</v>
      </c>
      <c r="G11" s="234">
        <v>2.5974967380273521</v>
      </c>
      <c r="H11" s="157">
        <v>41243</v>
      </c>
      <c r="I11" s="253"/>
      <c r="J11" s="253"/>
    </row>
    <row r="12" spans="1:11" ht="13" x14ac:dyDescent="0.3">
      <c r="A12" s="231" t="s">
        <v>26</v>
      </c>
      <c r="B12" s="232" t="s">
        <v>10</v>
      </c>
      <c r="C12" s="233" t="s">
        <v>27</v>
      </c>
      <c r="D12" s="157">
        <v>1421</v>
      </c>
      <c r="E12" s="157">
        <v>9</v>
      </c>
      <c r="F12" s="157">
        <v>31</v>
      </c>
      <c r="G12" s="234">
        <v>6.5431212799189495</v>
      </c>
      <c r="H12" s="157">
        <v>10444</v>
      </c>
      <c r="I12" s="253">
        <v>1223</v>
      </c>
      <c r="J12" s="253"/>
    </row>
    <row r="13" spans="1:11" ht="13" x14ac:dyDescent="0.3">
      <c r="A13" s="231" t="s">
        <v>28</v>
      </c>
      <c r="B13" s="232" t="s">
        <v>10</v>
      </c>
      <c r="C13" s="233" t="s">
        <v>29</v>
      </c>
      <c r="D13" s="157">
        <v>65</v>
      </c>
      <c r="E13" s="157">
        <v>60</v>
      </c>
      <c r="F13" s="157">
        <v>129</v>
      </c>
      <c r="G13" s="234">
        <v>5.555172770179488</v>
      </c>
      <c r="H13" s="157">
        <v>79546</v>
      </c>
      <c r="I13" s="253"/>
      <c r="J13" s="253">
        <v>1062236</v>
      </c>
    </row>
    <row r="14" spans="1:11" ht="13" x14ac:dyDescent="0.3">
      <c r="A14" s="231" t="s">
        <v>30</v>
      </c>
      <c r="B14" s="232" t="s">
        <v>10</v>
      </c>
      <c r="C14" s="233" t="s">
        <v>31</v>
      </c>
      <c r="D14" s="157">
        <v>16</v>
      </c>
      <c r="E14" s="157">
        <v>24</v>
      </c>
      <c r="F14" s="157">
        <v>57</v>
      </c>
      <c r="G14" s="234">
        <v>3.8888737275878067</v>
      </c>
      <c r="H14" s="157">
        <v>29435</v>
      </c>
      <c r="I14" s="253"/>
      <c r="J14" s="253"/>
    </row>
    <row r="15" spans="1:11" ht="13" x14ac:dyDescent="0.3">
      <c r="A15" s="231" t="s">
        <v>32</v>
      </c>
      <c r="B15" s="232" t="s">
        <v>10</v>
      </c>
      <c r="C15" s="233" t="s">
        <v>33</v>
      </c>
      <c r="D15" s="157"/>
      <c r="E15" s="157">
        <v>23</v>
      </c>
      <c r="F15" s="157">
        <v>32</v>
      </c>
      <c r="G15" s="234">
        <v>1.8058486924526813</v>
      </c>
      <c r="H15" s="157">
        <v>26820</v>
      </c>
      <c r="I15" s="253"/>
      <c r="J15" s="253">
        <v>121856</v>
      </c>
    </row>
    <row r="16" spans="1:11" ht="13" x14ac:dyDescent="0.3">
      <c r="A16" s="231" t="s">
        <v>34</v>
      </c>
      <c r="B16" s="232" t="s">
        <v>10</v>
      </c>
      <c r="C16" s="233" t="s">
        <v>35</v>
      </c>
      <c r="D16" s="157">
        <v>269</v>
      </c>
      <c r="E16" s="157">
        <v>47</v>
      </c>
      <c r="F16" s="157">
        <v>92</v>
      </c>
      <c r="G16" s="234">
        <v>8.0444895246755959</v>
      </c>
      <c r="H16" s="157">
        <v>45396</v>
      </c>
      <c r="I16" s="253">
        <v>21705</v>
      </c>
      <c r="J16" s="253"/>
    </row>
    <row r="17" spans="1:10" ht="13" x14ac:dyDescent="0.3">
      <c r="A17" s="231" t="s">
        <v>36</v>
      </c>
      <c r="B17" s="232" t="s">
        <v>10</v>
      </c>
      <c r="C17" s="233" t="s">
        <v>37</v>
      </c>
      <c r="D17" s="157">
        <v>17223</v>
      </c>
      <c r="E17" s="157">
        <v>227</v>
      </c>
      <c r="F17" s="157">
        <v>434</v>
      </c>
      <c r="G17" s="234">
        <v>6.5792665179004564</v>
      </c>
      <c r="H17" s="157">
        <v>300010</v>
      </c>
      <c r="I17" s="253">
        <v>542389</v>
      </c>
      <c r="J17" s="253">
        <v>467190</v>
      </c>
    </row>
    <row r="18" spans="1:10" ht="13" x14ac:dyDescent="0.3">
      <c r="A18" s="231" t="s">
        <v>38</v>
      </c>
      <c r="B18" s="232" t="s">
        <v>10</v>
      </c>
      <c r="C18" s="233" t="s">
        <v>39</v>
      </c>
      <c r="D18" s="157">
        <v>8516</v>
      </c>
      <c r="E18" s="157">
        <v>78</v>
      </c>
      <c r="F18" s="157">
        <v>126</v>
      </c>
      <c r="G18" s="234">
        <v>3.9343525179856118</v>
      </c>
      <c r="H18" s="157">
        <v>65814</v>
      </c>
      <c r="I18" s="253"/>
      <c r="J18" s="253">
        <v>320698</v>
      </c>
    </row>
    <row r="19" spans="1:10" ht="13" x14ac:dyDescent="0.3">
      <c r="A19" s="231" t="s">
        <v>40</v>
      </c>
      <c r="B19" s="232" t="s">
        <v>10</v>
      </c>
      <c r="C19" s="233" t="s">
        <v>41</v>
      </c>
      <c r="D19" s="157">
        <v>6045</v>
      </c>
      <c r="E19" s="157">
        <v>17</v>
      </c>
      <c r="F19" s="157">
        <v>44</v>
      </c>
      <c r="G19" s="234">
        <v>5.2119115870270782</v>
      </c>
      <c r="H19" s="157">
        <v>12520</v>
      </c>
      <c r="I19" s="253">
        <v>6952</v>
      </c>
      <c r="J19" s="253">
        <v>18017</v>
      </c>
    </row>
    <row r="20" spans="1:10" ht="13" x14ac:dyDescent="0.3">
      <c r="A20" s="231" t="s">
        <v>42</v>
      </c>
      <c r="B20" s="232" t="s">
        <v>10</v>
      </c>
      <c r="C20" s="233" t="s">
        <v>43</v>
      </c>
      <c r="D20" s="157"/>
      <c r="E20" s="157">
        <v>14</v>
      </c>
      <c r="F20" s="157">
        <v>42</v>
      </c>
      <c r="G20" s="234">
        <v>3.5236672986895314</v>
      </c>
      <c r="H20" s="157">
        <v>7965</v>
      </c>
      <c r="I20" s="253"/>
      <c r="J20" s="253"/>
    </row>
    <row r="21" spans="1:10" ht="13" x14ac:dyDescent="0.3">
      <c r="A21" s="231" t="s">
        <v>44</v>
      </c>
      <c r="B21" s="232" t="s">
        <v>10</v>
      </c>
      <c r="C21" s="233" t="s">
        <v>45</v>
      </c>
      <c r="D21" s="157">
        <v>3645</v>
      </c>
      <c r="E21" s="157">
        <v>159</v>
      </c>
      <c r="F21" s="157">
        <v>179</v>
      </c>
      <c r="G21" s="234">
        <v>2.9997318675425664</v>
      </c>
      <c r="H21" s="157">
        <v>277664</v>
      </c>
      <c r="I21" s="253"/>
      <c r="J21" s="253">
        <v>1602850</v>
      </c>
    </row>
    <row r="22" spans="1:10" ht="13" x14ac:dyDescent="0.3">
      <c r="A22" s="231" t="s">
        <v>46</v>
      </c>
      <c r="B22" s="232" t="s">
        <v>10</v>
      </c>
      <c r="C22" s="233" t="s">
        <v>47</v>
      </c>
      <c r="D22" s="157">
        <v>99</v>
      </c>
      <c r="E22" s="157">
        <v>18</v>
      </c>
      <c r="F22" s="157">
        <v>34</v>
      </c>
      <c r="G22" s="234">
        <v>3.177451310231393</v>
      </c>
      <c r="H22" s="157">
        <v>26686</v>
      </c>
      <c r="I22" s="253">
        <v>35645</v>
      </c>
      <c r="J22" s="253">
        <v>68642</v>
      </c>
    </row>
    <row r="23" spans="1:10" ht="13" x14ac:dyDescent="0.3">
      <c r="A23" s="231" t="s">
        <v>48</v>
      </c>
      <c r="B23" s="232" t="s">
        <v>10</v>
      </c>
      <c r="C23" s="233" t="s">
        <v>49</v>
      </c>
      <c r="D23" s="157">
        <v>421</v>
      </c>
      <c r="E23" s="157">
        <v>113</v>
      </c>
      <c r="F23" s="157">
        <v>116</v>
      </c>
      <c r="G23" s="234">
        <v>1.5713345235740819</v>
      </c>
      <c r="H23" s="157">
        <v>283723</v>
      </c>
      <c r="I23" s="253">
        <v>-1</v>
      </c>
      <c r="J23" s="253">
        <v>2637709</v>
      </c>
    </row>
    <row r="24" spans="1:10" ht="13" x14ac:dyDescent="0.3">
      <c r="A24" s="231" t="s">
        <v>50</v>
      </c>
      <c r="B24" s="232" t="s">
        <v>10</v>
      </c>
      <c r="C24" s="233" t="s">
        <v>51</v>
      </c>
      <c r="D24" s="157">
        <v>-1</v>
      </c>
      <c r="E24" s="157">
        <v>19</v>
      </c>
      <c r="F24" s="157">
        <v>35</v>
      </c>
      <c r="G24" s="234">
        <v>2.6740010696004277</v>
      </c>
      <c r="H24" s="157">
        <v>22603</v>
      </c>
      <c r="I24" s="253">
        <v>5170</v>
      </c>
      <c r="J24" s="253">
        <v>18520</v>
      </c>
    </row>
    <row r="25" spans="1:10" ht="13" x14ac:dyDescent="0.3">
      <c r="A25" s="231" t="s">
        <v>52</v>
      </c>
      <c r="B25" s="232" t="s">
        <v>10</v>
      </c>
      <c r="C25" s="233" t="s">
        <v>53</v>
      </c>
      <c r="D25" s="157">
        <v>10821</v>
      </c>
      <c r="E25" s="157">
        <v>64</v>
      </c>
      <c r="F25" s="157">
        <v>84</v>
      </c>
      <c r="G25" s="234">
        <v>1.9588364511480183</v>
      </c>
      <c r="H25" s="157">
        <v>107358</v>
      </c>
      <c r="I25" s="253">
        <v>61194</v>
      </c>
      <c r="J25" s="253">
        <v>195531</v>
      </c>
    </row>
    <row r="26" spans="1:10" ht="13" x14ac:dyDescent="0.3">
      <c r="A26" s="231" t="s">
        <v>54</v>
      </c>
      <c r="B26" s="232" t="s">
        <v>10</v>
      </c>
      <c r="C26" s="233" t="s">
        <v>55</v>
      </c>
      <c r="D26" s="157">
        <v>-1</v>
      </c>
      <c r="E26" s="157">
        <v>22</v>
      </c>
      <c r="F26" s="157">
        <v>46</v>
      </c>
      <c r="G26" s="234">
        <v>3.869903925428634</v>
      </c>
      <c r="H26" s="157">
        <v>56883</v>
      </c>
      <c r="I26" s="253"/>
      <c r="J26" s="253"/>
    </row>
    <row r="27" spans="1:10" ht="13" x14ac:dyDescent="0.3">
      <c r="A27" s="231" t="s">
        <v>56</v>
      </c>
      <c r="B27" s="232" t="s">
        <v>10</v>
      </c>
      <c r="C27" s="233" t="s">
        <v>57</v>
      </c>
      <c r="D27" s="157">
        <v>3248</v>
      </c>
      <c r="E27" s="157">
        <v>124</v>
      </c>
      <c r="F27" s="157">
        <v>256</v>
      </c>
      <c r="G27" s="234">
        <v>3.0766568277745194</v>
      </c>
      <c r="H27" s="157">
        <v>351983</v>
      </c>
      <c r="I27" s="253"/>
      <c r="J27" s="253">
        <v>1097326</v>
      </c>
    </row>
    <row r="28" spans="1:10" ht="13" x14ac:dyDescent="0.3">
      <c r="A28" s="231" t="s">
        <v>58</v>
      </c>
      <c r="B28" s="232" t="s">
        <v>10</v>
      </c>
      <c r="C28" s="233" t="s">
        <v>59</v>
      </c>
      <c r="D28" s="157">
        <v>670</v>
      </c>
      <c r="E28" s="157">
        <v>18</v>
      </c>
      <c r="F28" s="157">
        <v>53</v>
      </c>
      <c r="G28" s="234">
        <v>7.1507595995574622</v>
      </c>
      <c r="H28" s="157">
        <v>36200</v>
      </c>
      <c r="I28" s="253">
        <v>26100</v>
      </c>
      <c r="J28" s="253">
        <v>4002</v>
      </c>
    </row>
    <row r="29" spans="1:10" ht="13" x14ac:dyDescent="0.3">
      <c r="A29" s="231" t="s">
        <v>60</v>
      </c>
      <c r="B29" s="232" t="s">
        <v>10</v>
      </c>
      <c r="C29" s="233" t="s">
        <v>61</v>
      </c>
      <c r="D29" s="157">
        <v>878</v>
      </c>
      <c r="E29" s="157">
        <v>29</v>
      </c>
      <c r="F29" s="157">
        <v>99</v>
      </c>
      <c r="G29" s="234">
        <v>3.8436750192183751</v>
      </c>
      <c r="H29" s="157">
        <v>32276</v>
      </c>
      <c r="I29" s="253"/>
      <c r="J29" s="253">
        <v>104535</v>
      </c>
    </row>
    <row r="30" spans="1:10" ht="13" x14ac:dyDescent="0.3">
      <c r="A30" s="231" t="s">
        <v>62</v>
      </c>
      <c r="B30" s="232" t="s">
        <v>10</v>
      </c>
      <c r="C30" s="233" t="s">
        <v>63</v>
      </c>
      <c r="D30" s="157">
        <v>1040</v>
      </c>
      <c r="E30" s="157">
        <v>28</v>
      </c>
      <c r="F30" s="157">
        <v>38</v>
      </c>
      <c r="G30" s="234">
        <v>3.0758770296741189</v>
      </c>
      <c r="H30" s="157">
        <v>25013</v>
      </c>
      <c r="I30" s="253">
        <v>3860</v>
      </c>
      <c r="J30" s="253">
        <v>117475</v>
      </c>
    </row>
    <row r="31" spans="1:10" ht="13" x14ac:dyDescent="0.3">
      <c r="A31" s="231" t="s">
        <v>64</v>
      </c>
      <c r="B31" s="232" t="s">
        <v>10</v>
      </c>
      <c r="C31" s="233" t="s">
        <v>65</v>
      </c>
      <c r="D31" s="157">
        <v>504</v>
      </c>
      <c r="E31" s="157">
        <v>52</v>
      </c>
      <c r="F31" s="157">
        <v>77</v>
      </c>
      <c r="G31" s="234">
        <v>3.3658259387157408</v>
      </c>
      <c r="H31" s="157">
        <v>55152</v>
      </c>
      <c r="I31" s="253">
        <v>33314</v>
      </c>
      <c r="J31" s="253">
        <v>178736</v>
      </c>
    </row>
    <row r="32" spans="1:10" ht="13" x14ac:dyDescent="0.3">
      <c r="A32" s="231" t="s">
        <v>66</v>
      </c>
      <c r="B32" s="232" t="s">
        <v>10</v>
      </c>
      <c r="C32" s="233" t="s">
        <v>67</v>
      </c>
      <c r="D32" s="157"/>
      <c r="E32" s="157">
        <v>40</v>
      </c>
      <c r="F32" s="157">
        <v>52</v>
      </c>
      <c r="G32" s="234">
        <v>1.9356327657958801</v>
      </c>
      <c r="H32" s="157">
        <v>68137</v>
      </c>
      <c r="I32" s="253">
        <v>67275</v>
      </c>
      <c r="J32" s="253">
        <v>69436</v>
      </c>
    </row>
    <row r="33" spans="1:10" ht="13" x14ac:dyDescent="0.3">
      <c r="A33" s="231" t="s">
        <v>68</v>
      </c>
      <c r="B33" s="232" t="s">
        <v>10</v>
      </c>
      <c r="C33" s="233" t="s">
        <v>69</v>
      </c>
      <c r="D33" s="157"/>
      <c r="E33" s="157">
        <v>25</v>
      </c>
      <c r="F33" s="157">
        <v>48</v>
      </c>
      <c r="G33" s="234">
        <v>1.4114907106267607</v>
      </c>
      <c r="H33" s="157">
        <v>45180</v>
      </c>
      <c r="I33" s="253">
        <v>25552</v>
      </c>
      <c r="J33" s="253">
        <v>39428</v>
      </c>
    </row>
    <row r="34" spans="1:10" ht="13" x14ac:dyDescent="0.3">
      <c r="A34" s="231" t="s">
        <v>70</v>
      </c>
      <c r="B34" s="232" t="s">
        <v>10</v>
      </c>
      <c r="C34" s="233" t="s">
        <v>71</v>
      </c>
      <c r="D34" s="157">
        <v>22</v>
      </c>
      <c r="E34" s="157">
        <v>13</v>
      </c>
      <c r="F34" s="157">
        <v>25</v>
      </c>
      <c r="G34" s="234">
        <v>2.1099183039632705</v>
      </c>
      <c r="H34" s="157">
        <v>22500</v>
      </c>
      <c r="I34" s="253"/>
      <c r="J34" s="253">
        <v>28657</v>
      </c>
    </row>
    <row r="35" spans="1:10" ht="13" x14ac:dyDescent="0.3">
      <c r="A35" s="231" t="s">
        <v>72</v>
      </c>
      <c r="B35" s="232" t="s">
        <v>10</v>
      </c>
      <c r="C35" s="233" t="s">
        <v>73</v>
      </c>
      <c r="D35" s="157">
        <v>-1</v>
      </c>
      <c r="E35" s="157">
        <v>28</v>
      </c>
      <c r="F35" s="157">
        <v>50</v>
      </c>
      <c r="G35" s="234">
        <v>3.0475540331330073</v>
      </c>
      <c r="H35" s="157">
        <v>35036</v>
      </c>
      <c r="I35" s="253">
        <v>38572</v>
      </c>
      <c r="J35" s="253">
        <v>48348</v>
      </c>
    </row>
    <row r="36" spans="1:10" ht="13" x14ac:dyDescent="0.3">
      <c r="A36" s="231" t="s">
        <v>74</v>
      </c>
      <c r="B36" s="232" t="s">
        <v>10</v>
      </c>
      <c r="C36" s="233" t="s">
        <v>75</v>
      </c>
      <c r="D36" s="157">
        <v>1144</v>
      </c>
      <c r="E36" s="157">
        <v>15</v>
      </c>
      <c r="F36" s="157">
        <v>55</v>
      </c>
      <c r="G36" s="234">
        <v>12.511943218526774</v>
      </c>
      <c r="H36" s="157">
        <v>15388</v>
      </c>
      <c r="I36" s="253">
        <v>64877</v>
      </c>
      <c r="J36" s="253">
        <v>43801</v>
      </c>
    </row>
    <row r="37" spans="1:10" ht="13" x14ac:dyDescent="0.3">
      <c r="A37" s="231" t="s">
        <v>76</v>
      </c>
      <c r="B37" s="232" t="s">
        <v>10</v>
      </c>
      <c r="C37" s="233" t="s">
        <v>77</v>
      </c>
      <c r="D37" s="157">
        <v>1</v>
      </c>
      <c r="E37" s="157">
        <v>15</v>
      </c>
      <c r="F37" s="157">
        <v>38</v>
      </c>
      <c r="G37" s="234">
        <v>4.1749066139310038</v>
      </c>
      <c r="H37" s="157">
        <v>18455</v>
      </c>
      <c r="I37" s="253">
        <v>6977</v>
      </c>
      <c r="J37" s="253">
        <v>56192</v>
      </c>
    </row>
    <row r="38" spans="1:10" ht="13" x14ac:dyDescent="0.3">
      <c r="A38" s="231" t="s">
        <v>78</v>
      </c>
      <c r="B38" s="232" t="s">
        <v>10</v>
      </c>
      <c r="C38" s="233" t="s">
        <v>79</v>
      </c>
      <c r="D38" s="157">
        <v>2520</v>
      </c>
      <c r="E38" s="157">
        <v>497</v>
      </c>
      <c r="F38" s="157">
        <v>846</v>
      </c>
      <c r="G38" s="234">
        <v>4.0150159698921257</v>
      </c>
      <c r="H38" s="157">
        <v>671447</v>
      </c>
      <c r="I38" s="253">
        <v>859840</v>
      </c>
      <c r="J38" s="253">
        <v>18182655</v>
      </c>
    </row>
    <row r="39" spans="1:10" ht="13" x14ac:dyDescent="0.3">
      <c r="A39" s="231" t="s">
        <v>80</v>
      </c>
      <c r="B39" s="232" t="s">
        <v>10</v>
      </c>
      <c r="C39" s="233" t="s">
        <v>81</v>
      </c>
      <c r="D39" s="157">
        <v>4939</v>
      </c>
      <c r="E39" s="157">
        <v>36</v>
      </c>
      <c r="F39" s="157">
        <v>86</v>
      </c>
      <c r="G39" s="234">
        <v>4.821168292409463</v>
      </c>
      <c r="H39" s="157">
        <v>120741</v>
      </c>
      <c r="I39" s="253">
        <v>69696</v>
      </c>
      <c r="J39" s="253">
        <v>134037</v>
      </c>
    </row>
    <row r="40" spans="1:10" ht="13" x14ac:dyDescent="0.3">
      <c r="A40" s="231" t="s">
        <v>82</v>
      </c>
      <c r="B40" s="232" t="s">
        <v>10</v>
      </c>
      <c r="C40" s="233" t="s">
        <v>83</v>
      </c>
      <c r="D40" s="157">
        <v>257</v>
      </c>
      <c r="E40" s="157">
        <v>80</v>
      </c>
      <c r="F40" s="157">
        <v>112</v>
      </c>
      <c r="G40" s="234">
        <v>2.5043826696719256</v>
      </c>
      <c r="H40" s="157">
        <v>126440</v>
      </c>
      <c r="I40" s="253"/>
      <c r="J40" s="253">
        <v>342287</v>
      </c>
    </row>
    <row r="41" spans="1:10" ht="13" x14ac:dyDescent="0.3">
      <c r="A41" s="231" t="s">
        <v>84</v>
      </c>
      <c r="B41" s="232" t="s">
        <v>10</v>
      </c>
      <c r="C41" s="233" t="s">
        <v>85</v>
      </c>
      <c r="D41" s="157">
        <v>94</v>
      </c>
      <c r="E41" s="157">
        <v>43</v>
      </c>
      <c r="F41" s="157">
        <v>114</v>
      </c>
      <c r="G41" s="234">
        <v>2.939447383891828</v>
      </c>
      <c r="H41" s="157">
        <v>66044</v>
      </c>
      <c r="I41" s="253"/>
      <c r="J41" s="253"/>
    </row>
    <row r="42" spans="1:10" ht="13" x14ac:dyDescent="0.3">
      <c r="A42" s="231" t="s">
        <v>86</v>
      </c>
      <c r="B42" s="232" t="s">
        <v>10</v>
      </c>
      <c r="C42" s="233" t="s">
        <v>87</v>
      </c>
      <c r="D42" s="157">
        <v>2085</v>
      </c>
      <c r="E42" s="157">
        <v>35</v>
      </c>
      <c r="F42" s="157">
        <v>60</v>
      </c>
      <c r="G42" s="234">
        <v>3.5645964282743789</v>
      </c>
      <c r="H42" s="157">
        <v>47404</v>
      </c>
      <c r="I42" s="253">
        <v>16121</v>
      </c>
      <c r="J42" s="253">
        <v>200434</v>
      </c>
    </row>
    <row r="43" spans="1:10" ht="13" x14ac:dyDescent="0.3">
      <c r="A43" s="231" t="s">
        <v>88</v>
      </c>
      <c r="B43" s="232" t="s">
        <v>10</v>
      </c>
      <c r="C43" s="233" t="s">
        <v>89</v>
      </c>
      <c r="D43" s="157">
        <v>91</v>
      </c>
      <c r="E43" s="157">
        <v>19</v>
      </c>
      <c r="F43" s="157">
        <v>27</v>
      </c>
      <c r="G43" s="234">
        <v>2.2704720900116047</v>
      </c>
      <c r="H43" s="157">
        <v>12116</v>
      </c>
      <c r="I43" s="253">
        <v>43071</v>
      </c>
      <c r="J43" s="253">
        <v>36761</v>
      </c>
    </row>
    <row r="44" spans="1:10" ht="13" x14ac:dyDescent="0.3">
      <c r="A44" s="231" t="s">
        <v>90</v>
      </c>
      <c r="B44" s="232" t="s">
        <v>10</v>
      </c>
      <c r="C44" s="233" t="s">
        <v>91</v>
      </c>
      <c r="D44" s="157">
        <v>14</v>
      </c>
      <c r="E44" s="157">
        <v>10</v>
      </c>
      <c r="F44" s="157">
        <v>13</v>
      </c>
      <c r="G44" s="234">
        <v>1.6361256544502618</v>
      </c>
      <c r="H44" s="157">
        <v>15463</v>
      </c>
      <c r="I44" s="253">
        <v>8696</v>
      </c>
      <c r="J44" s="253">
        <v>15212</v>
      </c>
    </row>
    <row r="45" spans="1:10" ht="13" x14ac:dyDescent="0.3">
      <c r="A45" s="231" t="s">
        <v>92</v>
      </c>
      <c r="B45" s="232" t="s">
        <v>10</v>
      </c>
      <c r="C45" s="233" t="s">
        <v>93</v>
      </c>
      <c r="D45" s="157">
        <v>-1</v>
      </c>
      <c r="E45" s="157">
        <v>41</v>
      </c>
      <c r="F45" s="157">
        <v>129</v>
      </c>
      <c r="G45" s="234">
        <v>3.7671932949799958</v>
      </c>
      <c r="H45" s="157">
        <v>126910</v>
      </c>
      <c r="I45" s="253"/>
      <c r="J45" s="253">
        <v>295012</v>
      </c>
    </row>
    <row r="46" spans="1:10" ht="13" x14ac:dyDescent="0.3">
      <c r="A46" s="231" t="s">
        <v>94</v>
      </c>
      <c r="B46" s="232" t="s">
        <v>10</v>
      </c>
      <c r="C46" s="233" t="s">
        <v>95</v>
      </c>
      <c r="D46" s="157">
        <v>74</v>
      </c>
      <c r="E46" s="157">
        <v>18</v>
      </c>
      <c r="F46" s="157">
        <v>45</v>
      </c>
      <c r="G46" s="234">
        <v>10.699001426533522</v>
      </c>
      <c r="H46" s="157">
        <v>22496</v>
      </c>
      <c r="I46" s="253"/>
      <c r="J46" s="253">
        <v>78575</v>
      </c>
    </row>
    <row r="47" spans="1:10" ht="13" x14ac:dyDescent="0.3">
      <c r="A47" s="231" t="s">
        <v>96</v>
      </c>
      <c r="B47" s="232" t="s">
        <v>10</v>
      </c>
      <c r="C47" s="233" t="s">
        <v>97</v>
      </c>
      <c r="D47" s="157">
        <v>25</v>
      </c>
      <c r="E47" s="157">
        <v>81</v>
      </c>
      <c r="F47" s="157">
        <v>156</v>
      </c>
      <c r="G47" s="234">
        <v>5.4279371751066448</v>
      </c>
      <c r="H47" s="157">
        <v>92961</v>
      </c>
      <c r="I47" s="253">
        <v>33130</v>
      </c>
      <c r="J47" s="253">
        <v>194813</v>
      </c>
    </row>
    <row r="48" spans="1:10" ht="13" x14ac:dyDescent="0.3">
      <c r="A48" s="231" t="s">
        <v>98</v>
      </c>
      <c r="B48" s="232" t="s">
        <v>10</v>
      </c>
      <c r="C48" s="233" t="s">
        <v>99</v>
      </c>
      <c r="D48" s="157">
        <v>105</v>
      </c>
      <c r="E48" s="157">
        <v>22</v>
      </c>
      <c r="F48" s="157">
        <v>64</v>
      </c>
      <c r="G48" s="234">
        <v>2.412236067452151</v>
      </c>
      <c r="H48" s="157">
        <v>40662</v>
      </c>
      <c r="I48" s="253"/>
      <c r="J48" s="253">
        <v>32727</v>
      </c>
    </row>
    <row r="49" spans="1:10" ht="13" x14ac:dyDescent="0.3">
      <c r="A49" s="231" t="s">
        <v>100</v>
      </c>
      <c r="B49" s="232" t="s">
        <v>10</v>
      </c>
      <c r="C49" s="233" t="s">
        <v>101</v>
      </c>
      <c r="D49" s="157">
        <v>1366</v>
      </c>
      <c r="E49" s="157">
        <v>33</v>
      </c>
      <c r="F49" s="157">
        <v>93</v>
      </c>
      <c r="G49" s="234">
        <v>5.0603432327431417</v>
      </c>
      <c r="H49" s="157">
        <v>141881</v>
      </c>
      <c r="I49" s="253"/>
      <c r="J49" s="253"/>
    </row>
    <row r="50" spans="1:10" ht="13" x14ac:dyDescent="0.3">
      <c r="A50" s="231" t="s">
        <v>102</v>
      </c>
      <c r="B50" s="232" t="s">
        <v>10</v>
      </c>
      <c r="C50" s="233" t="s">
        <v>103</v>
      </c>
      <c r="D50" s="157">
        <v>86</v>
      </c>
      <c r="E50" s="157">
        <v>50</v>
      </c>
      <c r="F50" s="157">
        <v>97</v>
      </c>
      <c r="G50" s="234">
        <v>3.4404483223380864</v>
      </c>
      <c r="H50" s="157">
        <v>82663</v>
      </c>
      <c r="I50" s="253">
        <v>47393</v>
      </c>
      <c r="J50" s="253">
        <v>262184</v>
      </c>
    </row>
    <row r="51" spans="1:10" ht="13" x14ac:dyDescent="0.3">
      <c r="A51" s="231" t="s">
        <v>104</v>
      </c>
      <c r="B51" s="232" t="s">
        <v>10</v>
      </c>
      <c r="C51" s="233" t="s">
        <v>105</v>
      </c>
      <c r="D51" s="157">
        <v>544</v>
      </c>
      <c r="E51" s="157">
        <v>17</v>
      </c>
      <c r="F51" s="157">
        <v>34</v>
      </c>
      <c r="G51" s="234">
        <v>2.5109670177097025</v>
      </c>
      <c r="H51" s="157">
        <v>20241</v>
      </c>
      <c r="I51" s="253">
        <v>21540</v>
      </c>
      <c r="J51" s="253">
        <v>45175</v>
      </c>
    </row>
    <row r="52" spans="1:10" ht="13" x14ac:dyDescent="0.3">
      <c r="A52" s="231" t="s">
        <v>106</v>
      </c>
      <c r="B52" s="232" t="s">
        <v>10</v>
      </c>
      <c r="C52" s="233" t="s">
        <v>107</v>
      </c>
      <c r="D52" s="157">
        <v>-1</v>
      </c>
      <c r="E52" s="157">
        <v>16</v>
      </c>
      <c r="F52" s="157">
        <v>32</v>
      </c>
      <c r="G52" s="234">
        <v>2.5197247200743318</v>
      </c>
      <c r="H52" s="157">
        <v>21654</v>
      </c>
      <c r="I52" s="253"/>
      <c r="J52" s="253"/>
    </row>
    <row r="53" spans="1:10" ht="13" x14ac:dyDescent="0.3">
      <c r="A53" s="231" t="s">
        <v>108</v>
      </c>
      <c r="B53" s="232" t="s">
        <v>10</v>
      </c>
      <c r="C53" s="233" t="s">
        <v>109</v>
      </c>
      <c r="D53" s="157"/>
      <c r="E53" s="157">
        <v>9</v>
      </c>
      <c r="F53" s="157">
        <v>14</v>
      </c>
      <c r="G53" s="234">
        <v>1.9559082399619996</v>
      </c>
      <c r="H53" s="157">
        <v>14831</v>
      </c>
      <c r="I53" s="253">
        <v>2388</v>
      </c>
      <c r="J53" s="253"/>
    </row>
    <row r="54" spans="1:10" ht="13" x14ac:dyDescent="0.3">
      <c r="A54" s="231" t="s">
        <v>110</v>
      </c>
      <c r="B54" s="232" t="s">
        <v>10</v>
      </c>
      <c r="C54" s="233" t="s">
        <v>111</v>
      </c>
      <c r="D54" s="157">
        <v>368</v>
      </c>
      <c r="E54" s="157">
        <v>20</v>
      </c>
      <c r="F54" s="157">
        <v>42</v>
      </c>
      <c r="G54" s="234">
        <v>3.400754643649496</v>
      </c>
      <c r="H54" s="157">
        <v>13803</v>
      </c>
      <c r="I54" s="253"/>
      <c r="J54" s="253">
        <v>32373</v>
      </c>
    </row>
    <row r="55" spans="1:10" ht="13" x14ac:dyDescent="0.3">
      <c r="A55" s="231" t="s">
        <v>112</v>
      </c>
      <c r="B55" s="232" t="s">
        <v>10</v>
      </c>
      <c r="C55" s="233" t="s">
        <v>113</v>
      </c>
      <c r="D55" s="157">
        <v>145</v>
      </c>
      <c r="E55" s="157">
        <v>34</v>
      </c>
      <c r="F55" s="157">
        <v>47</v>
      </c>
      <c r="G55" s="234">
        <v>6.8836228360526084</v>
      </c>
      <c r="H55" s="157">
        <v>27447</v>
      </c>
      <c r="I55" s="253">
        <v>32820</v>
      </c>
      <c r="J55" s="253">
        <v>141448</v>
      </c>
    </row>
    <row r="56" spans="1:10" ht="13" x14ac:dyDescent="0.3">
      <c r="A56" s="231" t="s">
        <v>114</v>
      </c>
      <c r="B56" s="232" t="s">
        <v>10</v>
      </c>
      <c r="C56" s="233" t="s">
        <v>115</v>
      </c>
      <c r="D56" s="157">
        <v>548</v>
      </c>
      <c r="E56" s="157">
        <v>76</v>
      </c>
      <c r="F56" s="157">
        <v>160</v>
      </c>
      <c r="G56" s="234">
        <v>3.5727843154768548</v>
      </c>
      <c r="H56" s="157">
        <v>77555</v>
      </c>
      <c r="I56" s="253">
        <v>74176</v>
      </c>
      <c r="J56" s="253">
        <v>312754</v>
      </c>
    </row>
    <row r="57" spans="1:10" ht="13" x14ac:dyDescent="0.3">
      <c r="A57" s="231" t="s">
        <v>116</v>
      </c>
      <c r="B57" s="232" t="s">
        <v>10</v>
      </c>
      <c r="C57" s="233" t="s">
        <v>117</v>
      </c>
      <c r="D57" s="157">
        <v>668</v>
      </c>
      <c r="E57" s="157">
        <v>21</v>
      </c>
      <c r="F57" s="157">
        <v>35</v>
      </c>
      <c r="G57" s="234">
        <v>3.8936477917454662</v>
      </c>
      <c r="H57" s="157">
        <v>38500</v>
      </c>
      <c r="I57" s="253"/>
      <c r="J57" s="253">
        <v>105365</v>
      </c>
    </row>
    <row r="58" spans="1:10" ht="13" x14ac:dyDescent="0.3">
      <c r="A58" s="231" t="s">
        <v>118</v>
      </c>
      <c r="B58" s="232" t="s">
        <v>10</v>
      </c>
      <c r="C58" s="233" t="s">
        <v>119</v>
      </c>
      <c r="D58" s="157">
        <v>-1</v>
      </c>
      <c r="E58" s="157">
        <v>383</v>
      </c>
      <c r="F58" s="157">
        <v>562</v>
      </c>
      <c r="G58" s="234">
        <v>2.7367961758873647</v>
      </c>
      <c r="H58" s="157">
        <v>565207</v>
      </c>
      <c r="I58" s="253">
        <v>1248674</v>
      </c>
      <c r="J58" s="253">
        <v>4928588</v>
      </c>
    </row>
    <row r="59" spans="1:10" ht="13" x14ac:dyDescent="0.3">
      <c r="A59" s="231" t="s">
        <v>120</v>
      </c>
      <c r="B59" s="232" t="s">
        <v>10</v>
      </c>
      <c r="C59" s="233" t="s">
        <v>121</v>
      </c>
      <c r="D59" s="157">
        <v>267</v>
      </c>
      <c r="E59" s="157">
        <v>19</v>
      </c>
      <c r="F59" s="157">
        <v>29</v>
      </c>
      <c r="G59" s="234">
        <v>7.2064012723025686</v>
      </c>
      <c r="H59" s="157">
        <v>21612</v>
      </c>
      <c r="I59" s="253"/>
      <c r="J59" s="253">
        <v>165251</v>
      </c>
    </row>
    <row r="60" spans="1:10" ht="13" x14ac:dyDescent="0.3">
      <c r="A60" s="231" t="s">
        <v>122</v>
      </c>
      <c r="B60" s="232" t="s">
        <v>10</v>
      </c>
      <c r="C60" s="233" t="s">
        <v>123</v>
      </c>
      <c r="D60" s="157">
        <v>475</v>
      </c>
      <c r="E60" s="157">
        <v>49</v>
      </c>
      <c r="F60" s="157">
        <v>123</v>
      </c>
      <c r="G60" s="234">
        <v>4.9275687455932307</v>
      </c>
      <c r="H60" s="157">
        <v>73923</v>
      </c>
      <c r="I60" s="253">
        <v>86139</v>
      </c>
      <c r="J60" s="253">
        <v>62046</v>
      </c>
    </row>
    <row r="61" spans="1:10" ht="13" x14ac:dyDescent="0.3">
      <c r="A61" s="231" t="s">
        <v>124</v>
      </c>
      <c r="B61" s="232" t="s">
        <v>10</v>
      </c>
      <c r="C61" s="233" t="s">
        <v>125</v>
      </c>
      <c r="D61" s="157">
        <v>4</v>
      </c>
      <c r="E61" s="157">
        <v>33</v>
      </c>
      <c r="F61" s="157">
        <v>55</v>
      </c>
      <c r="G61" s="234">
        <v>3.3635852149025167</v>
      </c>
      <c r="H61" s="157">
        <v>37148</v>
      </c>
      <c r="I61" s="253">
        <v>38511</v>
      </c>
      <c r="J61" s="253">
        <v>89432</v>
      </c>
    </row>
    <row r="62" spans="1:10" ht="13" x14ac:dyDescent="0.3">
      <c r="A62" s="235" t="s">
        <v>126</v>
      </c>
      <c r="B62" s="235" t="s">
        <v>127</v>
      </c>
      <c r="C62" s="236" t="s">
        <v>128</v>
      </c>
      <c r="D62" s="17"/>
      <c r="E62" s="17">
        <v>37</v>
      </c>
      <c r="F62" s="17">
        <v>100</v>
      </c>
      <c r="G62" s="237">
        <v>6.5304843007157416</v>
      </c>
      <c r="H62" s="17">
        <v>35343</v>
      </c>
      <c r="I62" s="258">
        <v>34632</v>
      </c>
      <c r="J62" s="258">
        <v>85453</v>
      </c>
    </row>
    <row r="63" spans="1:10" ht="13" x14ac:dyDescent="0.3">
      <c r="A63" s="235" t="s">
        <v>129</v>
      </c>
      <c r="B63" s="235" t="s">
        <v>127</v>
      </c>
      <c r="C63" s="236" t="s">
        <v>130</v>
      </c>
      <c r="D63" s="17">
        <v>1943</v>
      </c>
      <c r="E63" s="17">
        <v>10</v>
      </c>
      <c r="F63" s="17">
        <v>108</v>
      </c>
      <c r="G63" s="237">
        <v>10.484215431211897</v>
      </c>
      <c r="H63" s="17">
        <v>55764</v>
      </c>
      <c r="I63" s="258">
        <v>20222</v>
      </c>
      <c r="J63" s="258">
        <v>8782</v>
      </c>
    </row>
    <row r="64" spans="1:10" ht="13" x14ac:dyDescent="0.3">
      <c r="A64" s="235" t="s">
        <v>131</v>
      </c>
      <c r="B64" s="235" t="s">
        <v>127</v>
      </c>
      <c r="C64" s="236" t="s">
        <v>132</v>
      </c>
      <c r="D64" s="17">
        <v>1010</v>
      </c>
      <c r="E64" s="17">
        <v>66</v>
      </c>
      <c r="F64" s="17">
        <v>128</v>
      </c>
      <c r="G64" s="237">
        <v>4.2004948708019665</v>
      </c>
      <c r="H64" s="17">
        <v>58065</v>
      </c>
      <c r="I64" s="258">
        <v>40855</v>
      </c>
      <c r="J64" s="258">
        <v>267691</v>
      </c>
    </row>
    <row r="65" spans="1:10" ht="13" x14ac:dyDescent="0.3">
      <c r="A65" s="235" t="s">
        <v>133</v>
      </c>
      <c r="B65" s="235" t="s">
        <v>127</v>
      </c>
      <c r="C65" s="236" t="s">
        <v>134</v>
      </c>
      <c r="D65" s="17">
        <v>77</v>
      </c>
      <c r="E65" s="17">
        <v>22</v>
      </c>
      <c r="F65" s="17">
        <v>87</v>
      </c>
      <c r="G65" s="237">
        <v>6.4659016588382192</v>
      </c>
      <c r="H65" s="17">
        <v>32544</v>
      </c>
      <c r="I65" s="258">
        <v>19722</v>
      </c>
      <c r="J65" s="258">
        <v>59000</v>
      </c>
    </row>
    <row r="66" spans="1:10" ht="13" x14ac:dyDescent="0.3">
      <c r="A66" s="235" t="s">
        <v>135</v>
      </c>
      <c r="B66" s="235" t="s">
        <v>127</v>
      </c>
      <c r="C66" s="236" t="s">
        <v>136</v>
      </c>
      <c r="D66" s="17">
        <v>332</v>
      </c>
      <c r="E66" s="17">
        <v>72</v>
      </c>
      <c r="F66" s="17">
        <v>132</v>
      </c>
      <c r="G66" s="237">
        <v>3.5302801758721398</v>
      </c>
      <c r="H66" s="17">
        <v>90506</v>
      </c>
      <c r="I66" s="258">
        <v>32895</v>
      </c>
      <c r="J66" s="258">
        <v>179970</v>
      </c>
    </row>
    <row r="67" spans="1:10" ht="13" x14ac:dyDescent="0.3">
      <c r="A67" s="235" t="s">
        <v>137</v>
      </c>
      <c r="B67" s="235" t="s">
        <v>127</v>
      </c>
      <c r="C67" s="236" t="s">
        <v>138</v>
      </c>
      <c r="D67" s="17">
        <v>15</v>
      </c>
      <c r="E67" s="17">
        <v>59</v>
      </c>
      <c r="F67" s="17">
        <v>110</v>
      </c>
      <c r="G67" s="237">
        <v>4.8647166523673482</v>
      </c>
      <c r="H67" s="17">
        <v>64875</v>
      </c>
      <c r="I67" s="258">
        <v>50157</v>
      </c>
      <c r="J67" s="258">
        <v>222225</v>
      </c>
    </row>
    <row r="68" spans="1:10" ht="13" x14ac:dyDescent="0.3">
      <c r="A68" s="235" t="s">
        <v>139</v>
      </c>
      <c r="B68" s="235" t="s">
        <v>127</v>
      </c>
      <c r="C68" s="236" t="s">
        <v>140</v>
      </c>
      <c r="D68" s="17">
        <v>12793</v>
      </c>
      <c r="E68" s="17">
        <v>98</v>
      </c>
      <c r="F68" s="17">
        <v>122</v>
      </c>
      <c r="G68" s="237">
        <v>6.6797341246810706</v>
      </c>
      <c r="H68" s="17">
        <v>47134</v>
      </c>
      <c r="I68" s="258">
        <v>69851</v>
      </c>
      <c r="J68" s="258">
        <v>73232</v>
      </c>
    </row>
    <row r="69" spans="1:10" ht="13" x14ac:dyDescent="0.3">
      <c r="A69" s="235" t="s">
        <v>141</v>
      </c>
      <c r="B69" s="235" t="s">
        <v>127</v>
      </c>
      <c r="C69" s="236" t="s">
        <v>142</v>
      </c>
      <c r="D69" s="17">
        <v>526</v>
      </c>
      <c r="E69" s="17">
        <v>31</v>
      </c>
      <c r="F69" s="17">
        <v>84</v>
      </c>
      <c r="G69" s="237">
        <v>8.6160915767447577</v>
      </c>
      <c r="H69" s="17">
        <v>54504</v>
      </c>
      <c r="I69" s="258">
        <v>11284</v>
      </c>
      <c r="J69" s="258">
        <v>189775</v>
      </c>
    </row>
    <row r="70" spans="1:10" ht="13" x14ac:dyDescent="0.3">
      <c r="A70" s="235" t="s">
        <v>143</v>
      </c>
      <c r="B70" s="235" t="s">
        <v>127</v>
      </c>
      <c r="C70" s="236" t="s">
        <v>144</v>
      </c>
      <c r="D70" s="17">
        <v>5018</v>
      </c>
      <c r="E70" s="17">
        <v>40</v>
      </c>
      <c r="F70" s="17">
        <v>165</v>
      </c>
      <c r="G70" s="237">
        <v>9.2321120834359132</v>
      </c>
      <c r="H70" s="17">
        <v>94499</v>
      </c>
      <c r="I70" s="258">
        <v>51830</v>
      </c>
      <c r="J70" s="258">
        <v>146788</v>
      </c>
    </row>
    <row r="71" spans="1:10" ht="13" x14ac:dyDescent="0.3">
      <c r="A71" s="235" t="s">
        <v>145</v>
      </c>
      <c r="B71" s="235" t="s">
        <v>127</v>
      </c>
      <c r="C71" s="236" t="s">
        <v>146</v>
      </c>
      <c r="D71" s="17">
        <v>211</v>
      </c>
      <c r="E71" s="17">
        <v>52</v>
      </c>
      <c r="F71" s="17">
        <v>160</v>
      </c>
      <c r="G71" s="237">
        <v>4.7471828436812027</v>
      </c>
      <c r="H71" s="17">
        <v>127566</v>
      </c>
      <c r="I71" s="258">
        <v>117070</v>
      </c>
      <c r="J71" s="258"/>
    </row>
    <row r="72" spans="1:10" ht="13" x14ac:dyDescent="0.3">
      <c r="A72" s="235" t="s">
        <v>147</v>
      </c>
      <c r="B72" s="235" t="s">
        <v>127</v>
      </c>
      <c r="C72" s="236" t="s">
        <v>148</v>
      </c>
      <c r="D72" s="17">
        <v>49</v>
      </c>
      <c r="E72" s="17">
        <v>30</v>
      </c>
      <c r="F72" s="17">
        <v>55</v>
      </c>
      <c r="G72" s="237">
        <v>6.1753345908560142</v>
      </c>
      <c r="H72" s="17">
        <v>41000</v>
      </c>
      <c r="I72" s="258">
        <v>71645</v>
      </c>
      <c r="J72" s="258">
        <v>20594</v>
      </c>
    </row>
    <row r="73" spans="1:10" ht="13" x14ac:dyDescent="0.3">
      <c r="A73" s="235" t="s">
        <v>149</v>
      </c>
      <c r="B73" s="235" t="s">
        <v>127</v>
      </c>
      <c r="C73" s="236" t="s">
        <v>150</v>
      </c>
      <c r="D73" s="17">
        <v>223</v>
      </c>
      <c r="E73" s="17">
        <v>76</v>
      </c>
      <c r="F73" s="17">
        <v>133</v>
      </c>
      <c r="G73" s="237">
        <v>2.8556950718862191</v>
      </c>
      <c r="H73" s="17">
        <v>66024</v>
      </c>
      <c r="I73" s="258">
        <v>15441</v>
      </c>
      <c r="J73" s="258">
        <v>165598</v>
      </c>
    </row>
    <row r="74" spans="1:10" ht="13" x14ac:dyDescent="0.3">
      <c r="A74" s="238" t="s">
        <v>151</v>
      </c>
      <c r="B74" s="238" t="s">
        <v>152</v>
      </c>
      <c r="C74" s="239" t="s">
        <v>153</v>
      </c>
      <c r="D74" s="20">
        <v>849</v>
      </c>
      <c r="E74" s="20">
        <v>41</v>
      </c>
      <c r="F74" s="20">
        <v>69</v>
      </c>
      <c r="G74" s="240">
        <v>5.764218405399987</v>
      </c>
      <c r="H74" s="20"/>
      <c r="I74" s="262">
        <v>20461</v>
      </c>
      <c r="J74" s="262">
        <v>1007499</v>
      </c>
    </row>
    <row r="75" spans="1:10" ht="13" x14ac:dyDescent="0.3">
      <c r="A75" s="238" t="s">
        <v>154</v>
      </c>
      <c r="B75" s="238" t="s">
        <v>152</v>
      </c>
      <c r="C75" s="239" t="s">
        <v>155</v>
      </c>
      <c r="D75" s="20">
        <v>279</v>
      </c>
      <c r="E75" s="20">
        <v>7</v>
      </c>
      <c r="F75" s="20">
        <v>20</v>
      </c>
      <c r="G75" s="240">
        <v>21.413276231263382</v>
      </c>
      <c r="H75" s="20">
        <v>8689</v>
      </c>
      <c r="I75" s="262">
        <v>4434</v>
      </c>
      <c r="J75" s="262">
        <v>27459</v>
      </c>
    </row>
    <row r="76" spans="1:10" ht="13" x14ac:dyDescent="0.3">
      <c r="A76" s="238" t="s">
        <v>156</v>
      </c>
      <c r="B76" s="238" t="s">
        <v>152</v>
      </c>
      <c r="C76" s="239" t="s">
        <v>157</v>
      </c>
      <c r="D76" s="20">
        <v>248</v>
      </c>
      <c r="E76" s="20">
        <v>35</v>
      </c>
      <c r="F76" s="20">
        <v>56</v>
      </c>
      <c r="G76" s="240">
        <v>6.9216127357674333</v>
      </c>
      <c r="H76" s="20">
        <v>48472</v>
      </c>
      <c r="I76" s="262"/>
      <c r="J76" s="262"/>
    </row>
    <row r="77" spans="1:10" ht="13" x14ac:dyDescent="0.3">
      <c r="A77" s="238" t="s">
        <v>158</v>
      </c>
      <c r="B77" s="238" t="s">
        <v>152</v>
      </c>
      <c r="C77" s="239" t="s">
        <v>159</v>
      </c>
      <c r="D77" s="20">
        <v>263</v>
      </c>
      <c r="E77" s="20">
        <v>102</v>
      </c>
      <c r="F77" s="20">
        <v>117</v>
      </c>
      <c r="G77" s="240">
        <v>5.3064112332643951</v>
      </c>
      <c r="H77" s="20">
        <v>58107</v>
      </c>
      <c r="I77" s="262">
        <v>18678</v>
      </c>
      <c r="J77" s="262">
        <v>131381</v>
      </c>
    </row>
    <row r="78" spans="1:10" ht="13" x14ac:dyDescent="0.3">
      <c r="A78" s="238" t="s">
        <v>160</v>
      </c>
      <c r="B78" s="238" t="s">
        <v>152</v>
      </c>
      <c r="C78" s="239" t="s">
        <v>161</v>
      </c>
      <c r="D78" s="20">
        <v>20</v>
      </c>
      <c r="E78" s="20">
        <v>11</v>
      </c>
      <c r="F78" s="20">
        <v>29</v>
      </c>
      <c r="G78" s="240">
        <v>13.527381285567683</v>
      </c>
      <c r="H78" s="20">
        <v>21927</v>
      </c>
      <c r="I78" s="262">
        <v>20075</v>
      </c>
      <c r="J78" s="262">
        <v>35322</v>
      </c>
    </row>
    <row r="79" spans="1:10" ht="13" x14ac:dyDescent="0.3">
      <c r="A79" s="238" t="s">
        <v>162</v>
      </c>
      <c r="B79" s="238" t="s">
        <v>152</v>
      </c>
      <c r="C79" s="239" t="s">
        <v>163</v>
      </c>
      <c r="D79" s="20">
        <v>91</v>
      </c>
      <c r="E79" s="20">
        <v>30</v>
      </c>
      <c r="F79" s="20">
        <v>47</v>
      </c>
      <c r="G79" s="240">
        <v>6.015153066448244</v>
      </c>
      <c r="H79" s="20">
        <v>32882</v>
      </c>
      <c r="I79" s="262">
        <v>18854</v>
      </c>
      <c r="J79" s="262">
        <v>60455</v>
      </c>
    </row>
    <row r="80" spans="1:10" ht="13" x14ac:dyDescent="0.3">
      <c r="A80" s="238" t="s">
        <v>164</v>
      </c>
      <c r="B80" s="238" t="s">
        <v>152</v>
      </c>
      <c r="C80" s="239" t="s">
        <v>165</v>
      </c>
      <c r="D80" s="20">
        <v>326</v>
      </c>
      <c r="E80" s="20">
        <v>4</v>
      </c>
      <c r="F80" s="20">
        <v>25</v>
      </c>
      <c r="G80" s="240">
        <v>23.896004588032881</v>
      </c>
      <c r="H80" s="20">
        <v>8054</v>
      </c>
      <c r="I80" s="262">
        <v>5261</v>
      </c>
      <c r="J80" s="262">
        <v>39142</v>
      </c>
    </row>
    <row r="81" spans="1:10" ht="13" x14ac:dyDescent="0.3">
      <c r="A81" s="238" t="s">
        <v>166</v>
      </c>
      <c r="B81" s="238" t="s">
        <v>152</v>
      </c>
      <c r="C81" s="239" t="s">
        <v>167</v>
      </c>
      <c r="D81" s="20">
        <v>20</v>
      </c>
      <c r="E81" s="20">
        <v>8</v>
      </c>
      <c r="F81" s="20">
        <v>13</v>
      </c>
      <c r="G81" s="240">
        <v>4.3043507052513075</v>
      </c>
      <c r="H81" s="20">
        <v>5384</v>
      </c>
      <c r="I81" s="262"/>
      <c r="J81" s="262">
        <v>35000</v>
      </c>
    </row>
    <row r="82" spans="1:10" ht="13" x14ac:dyDescent="0.3">
      <c r="A82" s="238" t="s">
        <v>168</v>
      </c>
      <c r="B82" s="238" t="s">
        <v>152</v>
      </c>
      <c r="C82" s="239" t="s">
        <v>169</v>
      </c>
      <c r="D82" s="20">
        <v>82</v>
      </c>
      <c r="E82" s="20">
        <v>12</v>
      </c>
      <c r="F82" s="20">
        <v>16</v>
      </c>
      <c r="G82" s="240">
        <v>5.8156440825821463</v>
      </c>
      <c r="H82" s="20">
        <v>6841</v>
      </c>
      <c r="I82" s="262">
        <v>7553</v>
      </c>
      <c r="J82" s="262">
        <v>40607</v>
      </c>
    </row>
    <row r="83" spans="1:10" ht="13" x14ac:dyDescent="0.3">
      <c r="A83" s="238" t="s">
        <v>170</v>
      </c>
      <c r="B83" s="238" t="s">
        <v>152</v>
      </c>
      <c r="C83" s="239" t="s">
        <v>171</v>
      </c>
      <c r="D83" s="20">
        <v>1239</v>
      </c>
      <c r="E83" s="20">
        <v>8</v>
      </c>
      <c r="F83" s="20">
        <v>27</v>
      </c>
      <c r="G83" s="240">
        <v>14.119861939127707</v>
      </c>
      <c r="H83" s="20">
        <v>7667</v>
      </c>
      <c r="I83" s="262">
        <v>9968</v>
      </c>
      <c r="J83" s="262"/>
    </row>
    <row r="200" spans="1:1" x14ac:dyDescent="0.3">
      <c r="A200" t="s">
        <v>381</v>
      </c>
    </row>
  </sheetData>
  <pageMargins left="1" right="1" top="1" bottom="1" header="0.5" footer="0.5"/>
  <pageSetup scale="57" fitToHeight="0" pageOrder="overThenDown" orientation="landscape" horizontalDpi="360" verticalDpi="360" r:id="rId1"/>
  <headerFooter>
    <oddHeader>&amp;C&amp;A</oddHeader>
    <oddFooter>&amp;LDJ Frisby&amp;R&amp;D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F86"/>
  <sheetViews>
    <sheetView zoomScale="84" workbookViewId="0">
      <selection activeCell="Q43" sqref="Q43"/>
    </sheetView>
  </sheetViews>
  <sheetFormatPr defaultRowHeight="12.5" x14ac:dyDescent="0.25"/>
  <cols>
    <col min="4" max="4" width="9" bestFit="1" customWidth="1"/>
    <col min="6" max="6" width="11.1796875" bestFit="1" customWidth="1"/>
  </cols>
  <sheetData>
    <row r="4" spans="1:6" x14ac:dyDescent="0.25">
      <c r="A4" t="s">
        <v>399</v>
      </c>
      <c r="F4" s="131">
        <f>AVERAGE('4.22 Sort Staff Expenditures'!D4:D83)</f>
        <v>76677.137499999997</v>
      </c>
    </row>
    <row r="5" spans="1:6" x14ac:dyDescent="0.25">
      <c r="A5" t="s">
        <v>352</v>
      </c>
      <c r="F5">
        <f>MAX('4.30 Comment '!G:G)</f>
        <v>7.7033502968617471</v>
      </c>
    </row>
    <row r="6" spans="1:6" x14ac:dyDescent="0.25">
      <c r="A6" t="s">
        <v>400</v>
      </c>
      <c r="F6">
        <f>COUNTBLANK('E-periodicals'!D5:D84)</f>
        <v>26</v>
      </c>
    </row>
    <row r="7" spans="1:6" x14ac:dyDescent="0.25">
      <c r="C7" t="s">
        <v>11</v>
      </c>
      <c r="D7" s="317">
        <f>'Circulation 2017'!H5/'Circulation 2018 '!H5</f>
        <v>0.99573435995176984</v>
      </c>
    </row>
    <row r="8" spans="1:6" x14ac:dyDescent="0.25">
      <c r="C8" t="s">
        <v>13</v>
      </c>
      <c r="D8" s="317">
        <f>'Circulation 2017'!H6/'Circulation 2018 '!H6</f>
        <v>0.97860788258083742</v>
      </c>
    </row>
    <row r="9" spans="1:6" x14ac:dyDescent="0.25">
      <c r="C9" t="s">
        <v>15</v>
      </c>
      <c r="D9" s="317">
        <f>'Circulation 2017'!H7/'Circulation 2018 '!H7</f>
        <v>0.93445462353277986</v>
      </c>
    </row>
    <row r="10" spans="1:6" x14ac:dyDescent="0.25">
      <c r="C10" t="s">
        <v>17</v>
      </c>
      <c r="D10" s="317">
        <f>'Circulation 2017'!H8/'Circulation 2018 '!H8</f>
        <v>0.99152726995934248</v>
      </c>
    </row>
    <row r="11" spans="1:6" x14ac:dyDescent="0.25">
      <c r="C11" t="s">
        <v>19</v>
      </c>
      <c r="D11" s="317">
        <f>'Circulation 2017'!H9/'Circulation 2018 '!H9</f>
        <v>0.99886123665725146</v>
      </c>
    </row>
    <row r="12" spans="1:6" x14ac:dyDescent="0.25">
      <c r="C12" t="s">
        <v>21</v>
      </c>
      <c r="D12" s="317">
        <f>'Circulation 2017'!H10/'Circulation 2018 '!H10</f>
        <v>1.0057972759919418</v>
      </c>
    </row>
    <row r="13" spans="1:6" x14ac:dyDescent="0.25">
      <c r="C13" t="s">
        <v>23</v>
      </c>
      <c r="D13" s="317">
        <f>'Circulation 2017'!H11/'Circulation 2018 '!H11</f>
        <v>0.99288096687195249</v>
      </c>
    </row>
    <row r="14" spans="1:6" x14ac:dyDescent="0.25">
      <c r="C14" t="s">
        <v>25</v>
      </c>
      <c r="D14" s="317">
        <f>'Circulation 2017'!H12/'Circulation 2018 '!H12</f>
        <v>0.99372467572182155</v>
      </c>
    </row>
    <row r="15" spans="1:6" x14ac:dyDescent="0.25">
      <c r="C15" t="s">
        <v>27</v>
      </c>
      <c r="D15" s="317">
        <f>'Circulation 2017'!H13/'Circulation 2018 '!H13</f>
        <v>0.93222449240199212</v>
      </c>
    </row>
    <row r="16" spans="1:6" x14ac:dyDescent="0.25">
      <c r="C16" t="s">
        <v>29</v>
      </c>
      <c r="D16" s="317">
        <f>'Circulation 2017'!H14/'Circulation 2018 '!H14</f>
        <v>0.99723782652533832</v>
      </c>
    </row>
    <row r="17" spans="3:4" x14ac:dyDescent="0.25">
      <c r="C17" t="s">
        <v>31</v>
      </c>
      <c r="D17" s="317">
        <f>'Circulation 2017'!H15/'Circulation 2018 '!H15</f>
        <v>0.99606333962963611</v>
      </c>
    </row>
    <row r="18" spans="3:4" x14ac:dyDescent="0.25">
      <c r="C18" t="s">
        <v>33</v>
      </c>
      <c r="D18" s="317">
        <f>'Circulation 2017'!H16/'Circulation 2018 '!H16</f>
        <v>0.97767825271644715</v>
      </c>
    </row>
    <row r="19" spans="3:4" x14ac:dyDescent="0.25">
      <c r="C19" t="s">
        <v>35</v>
      </c>
      <c r="D19" s="317">
        <f>'Circulation 2017'!H17/'Circulation 2018 '!H17</f>
        <v>0.99772817011828396</v>
      </c>
    </row>
    <row r="20" spans="3:4" x14ac:dyDescent="0.25">
      <c r="C20" t="s">
        <v>37</v>
      </c>
      <c r="D20" s="317">
        <f>'Circulation 2017'!H18/'Circulation 2018 '!H18</f>
        <v>1.0004631750106006</v>
      </c>
    </row>
    <row r="21" spans="3:4" x14ac:dyDescent="0.25">
      <c r="C21" t="s">
        <v>39</v>
      </c>
      <c r="D21" s="317">
        <f>'Circulation 2017'!H19/'Circulation 2018 '!H19</f>
        <v>0.99715401493414657</v>
      </c>
    </row>
    <row r="22" spans="3:4" x14ac:dyDescent="0.25">
      <c r="C22" t="s">
        <v>41</v>
      </c>
      <c r="D22" s="317">
        <f>'Circulation 2017'!H20/'Circulation 2018 '!H20</f>
        <v>0.9587790545708007</v>
      </c>
    </row>
    <row r="23" spans="3:4" x14ac:dyDescent="0.25">
      <c r="C23" t="s">
        <v>43</v>
      </c>
      <c r="D23" s="317">
        <f>'Circulation 2017'!H21/'Circulation 2018 '!H21</f>
        <v>0.99489731370977941</v>
      </c>
    </row>
    <row r="24" spans="3:4" x14ac:dyDescent="0.25">
      <c r="C24" t="s">
        <v>45</v>
      </c>
      <c r="D24" s="317">
        <f>'Circulation 2017'!H22/'Circulation 2018 '!H22</f>
        <v>0.99943801302718782</v>
      </c>
    </row>
    <row r="25" spans="3:4" x14ac:dyDescent="0.25">
      <c r="C25" t="s">
        <v>47</v>
      </c>
      <c r="D25" s="317">
        <f>'Circulation 2017'!H23/'Circulation 2018 '!H23</f>
        <v>0.95301594671851653</v>
      </c>
    </row>
    <row r="26" spans="3:4" x14ac:dyDescent="0.25">
      <c r="C26" t="s">
        <v>49</v>
      </c>
      <c r="D26" s="317">
        <f>'Circulation 2017'!H24/'Circulation 2018 '!H24</f>
        <v>0.99751027607370368</v>
      </c>
    </row>
    <row r="27" spans="3:4" x14ac:dyDescent="0.25">
      <c r="C27" t="s">
        <v>51</v>
      </c>
      <c r="D27" s="317">
        <f>'Circulation 2017'!H25/'Circulation 2018 '!H25</f>
        <v>0.98309853533942615</v>
      </c>
    </row>
    <row r="28" spans="3:4" x14ac:dyDescent="0.25">
      <c r="C28" t="s">
        <v>53</v>
      </c>
      <c r="D28" s="317">
        <f>'Circulation 2017'!H26/'Circulation 2018 '!H26</f>
        <v>0.99433831423450325</v>
      </c>
    </row>
    <row r="29" spans="3:4" x14ac:dyDescent="0.25">
      <c r="C29" t="s">
        <v>55</v>
      </c>
      <c r="D29" s="317">
        <f>'Circulation 2017'!H27/'Circulation 2018 '!H27</f>
        <v>0.97760936961763689</v>
      </c>
    </row>
    <row r="30" spans="3:4" x14ac:dyDescent="0.25">
      <c r="C30" t="s">
        <v>57</v>
      </c>
      <c r="D30" s="317">
        <f>'Circulation 2017'!H28/'Circulation 2018 '!H28</f>
        <v>0.99903323506379837</v>
      </c>
    </row>
    <row r="31" spans="3:4" x14ac:dyDescent="0.25">
      <c r="C31" t="s">
        <v>59</v>
      </c>
      <c r="D31" s="317">
        <f>'Circulation 2017'!H29/'Circulation 2018 '!H29</f>
        <v>1.0019297004735839</v>
      </c>
    </row>
    <row r="32" spans="3:4" x14ac:dyDescent="0.25">
      <c r="C32" t="s">
        <v>61</v>
      </c>
      <c r="D32" s="317">
        <f>'Circulation 2017'!H30/'Circulation 2018 '!H30</f>
        <v>0.99811860296900945</v>
      </c>
    </row>
    <row r="33" spans="3:4" x14ac:dyDescent="0.25">
      <c r="C33" t="s">
        <v>63</v>
      </c>
      <c r="D33" s="317">
        <f>'Circulation 2017'!H31/'Circulation 2018 '!H31</f>
        <v>1.000853502737421</v>
      </c>
    </row>
    <row r="34" spans="3:4" x14ac:dyDescent="0.25">
      <c r="C34" t="s">
        <v>65</v>
      </c>
      <c r="D34" s="317">
        <f>'Circulation 2017'!H32/'Circulation 2018 '!H32</f>
        <v>0.99962394957983192</v>
      </c>
    </row>
    <row r="35" spans="3:4" x14ac:dyDescent="0.25">
      <c r="C35" t="s">
        <v>67</v>
      </c>
      <c r="D35" s="317">
        <f>'Circulation 2017'!H33/'Circulation 2018 '!H33</f>
        <v>0.99355621239601088</v>
      </c>
    </row>
    <row r="36" spans="3:4" x14ac:dyDescent="0.25">
      <c r="C36" t="s">
        <v>69</v>
      </c>
      <c r="D36" s="317">
        <f>'Circulation 2017'!H34/'Circulation 2018 '!H34</f>
        <v>1.0011802374497523</v>
      </c>
    </row>
    <row r="37" spans="3:4" x14ac:dyDescent="0.25">
      <c r="C37" t="s">
        <v>71</v>
      </c>
      <c r="D37" s="317">
        <f>'Circulation 2017'!H35/'Circulation 2018 '!H35</f>
        <v>0.98185871432226002</v>
      </c>
    </row>
    <row r="38" spans="3:4" x14ac:dyDescent="0.25">
      <c r="C38" t="s">
        <v>73</v>
      </c>
      <c r="D38" s="317">
        <f>'Circulation 2017'!H36/'Circulation 2018 '!H36</f>
        <v>0.98668432281321272</v>
      </c>
    </row>
    <row r="39" spans="3:4" x14ac:dyDescent="0.25">
      <c r="C39" t="s">
        <v>75</v>
      </c>
      <c r="D39" s="317">
        <f>'Circulation 2017'!H37/'Circulation 2018 '!H37</f>
        <v>1.0028404033210869</v>
      </c>
    </row>
    <row r="40" spans="3:4" x14ac:dyDescent="0.25">
      <c r="C40" t="s">
        <v>77</v>
      </c>
      <c r="D40" s="317">
        <f>'Circulation 2017'!H38/'Circulation 2018 '!H38</f>
        <v>1.0053636654918297</v>
      </c>
    </row>
    <row r="41" spans="3:4" x14ac:dyDescent="0.25">
      <c r="C41" t="s">
        <v>79</v>
      </c>
      <c r="D41" s="317">
        <f>'Circulation 2017'!H39/'Circulation 2018 '!H39</f>
        <v>0.99957050306987161</v>
      </c>
    </row>
    <row r="42" spans="3:4" x14ac:dyDescent="0.25">
      <c r="C42" t="s">
        <v>81</v>
      </c>
      <c r="D42" s="317">
        <f>'Circulation 2017'!H40/'Circulation 2018 '!H40</f>
        <v>1.0100595921491444</v>
      </c>
    </row>
    <row r="43" spans="3:4" x14ac:dyDescent="0.25">
      <c r="C43" t="s">
        <v>83</v>
      </c>
      <c r="D43" s="317">
        <f>'Circulation 2017'!H41/'Circulation 2018 '!H41</f>
        <v>0.99932870036537147</v>
      </c>
    </row>
    <row r="44" spans="3:4" x14ac:dyDescent="0.25">
      <c r="C44" t="s">
        <v>85</v>
      </c>
      <c r="D44" s="317">
        <f>'Circulation 2017'!H42/'Circulation 2018 '!H42</f>
        <v>0.99336922084840329</v>
      </c>
    </row>
    <row r="45" spans="3:4" x14ac:dyDescent="0.25">
      <c r="C45" t="s">
        <v>87</v>
      </c>
      <c r="D45" s="317">
        <f>'Circulation 2017'!H43/'Circulation 2018 '!H43</f>
        <v>0.99089908460113119</v>
      </c>
    </row>
    <row r="46" spans="3:4" x14ac:dyDescent="0.25">
      <c r="C46" t="s">
        <v>89</v>
      </c>
      <c r="D46" s="317">
        <f>'Circulation 2017'!H44/'Circulation 2018 '!H44</f>
        <v>1.0015511824479761</v>
      </c>
    </row>
    <row r="47" spans="3:4" x14ac:dyDescent="0.25">
      <c r="C47" t="s">
        <v>91</v>
      </c>
      <c r="D47" s="317">
        <f>'Circulation 2017'!H45/'Circulation 2018 '!H45</f>
        <v>0.99312536638066773</v>
      </c>
    </row>
    <row r="48" spans="3:4" x14ac:dyDescent="0.25">
      <c r="C48" t="s">
        <v>93</v>
      </c>
      <c r="D48" s="317">
        <f>'Circulation 2017'!H46/'Circulation 2018 '!H46</f>
        <v>0.98989964012061693</v>
      </c>
    </row>
    <row r="49" spans="3:4" x14ac:dyDescent="0.25">
      <c r="C49" t="s">
        <v>95</v>
      </c>
      <c r="D49" s="317">
        <f>'Circulation 2017'!H47/'Circulation 2018 '!H47</f>
        <v>0.97718603151202432</v>
      </c>
    </row>
    <row r="50" spans="3:4" x14ac:dyDescent="0.25">
      <c r="C50" t="s">
        <v>97</v>
      </c>
      <c r="D50" s="317">
        <f>'Circulation 2017'!H48/'Circulation 2018 '!H48</f>
        <v>0.99692674037521445</v>
      </c>
    </row>
    <row r="51" spans="3:4" x14ac:dyDescent="0.25">
      <c r="C51" t="s">
        <v>99</v>
      </c>
      <c r="D51" s="317">
        <f>'Circulation 2017'!H49/'Circulation 2018 '!H49</f>
        <v>1.001213373779126</v>
      </c>
    </row>
    <row r="52" spans="3:4" x14ac:dyDescent="0.25">
      <c r="C52" t="s">
        <v>101</v>
      </c>
      <c r="D52" s="317">
        <f>'Circulation 2017'!H50/'Circulation 2018 '!H50</f>
        <v>0.99587275235035555</v>
      </c>
    </row>
    <row r="53" spans="3:4" x14ac:dyDescent="0.25">
      <c r="C53" t="s">
        <v>103</v>
      </c>
      <c r="D53" s="317">
        <f>'Circulation 2017'!H51/'Circulation 2018 '!H51</f>
        <v>0.99881423660087354</v>
      </c>
    </row>
    <row r="54" spans="3:4" x14ac:dyDescent="0.25">
      <c r="C54" t="s">
        <v>105</v>
      </c>
      <c r="D54" s="317">
        <f>'Circulation 2017'!H52/'Circulation 2018 '!H52</f>
        <v>0.98412483337483703</v>
      </c>
    </row>
    <row r="55" spans="3:4" x14ac:dyDescent="0.25">
      <c r="C55" t="s">
        <v>107</v>
      </c>
      <c r="D55" s="317">
        <f>'Circulation 2017'!H53/'Circulation 2018 '!H53</f>
        <v>1.0095833671729066</v>
      </c>
    </row>
    <row r="56" spans="3:4" x14ac:dyDescent="0.25">
      <c r="C56" t="s">
        <v>109</v>
      </c>
      <c r="D56" s="317">
        <f>'Circulation 2017'!H54/'Circulation 2018 '!H54</f>
        <v>1.0261596907491335</v>
      </c>
    </row>
    <row r="57" spans="3:4" x14ac:dyDescent="0.25">
      <c r="C57" t="s">
        <v>111</v>
      </c>
      <c r="D57" s="317">
        <f>'Circulation 2017'!H55/'Circulation 2018 '!H55</f>
        <v>0.98416131803709506</v>
      </c>
    </row>
    <row r="58" spans="3:4" x14ac:dyDescent="0.25">
      <c r="C58" t="s">
        <v>113</v>
      </c>
      <c r="D58" s="317">
        <f>'Circulation 2017'!H56/'Circulation 2018 '!H56</f>
        <v>0.98951843768600667</v>
      </c>
    </row>
    <row r="59" spans="3:4" x14ac:dyDescent="0.25">
      <c r="C59" t="s">
        <v>115</v>
      </c>
      <c r="D59" s="317">
        <f>'Circulation 2017'!H57/'Circulation 2018 '!H57</f>
        <v>0.99910139348812699</v>
      </c>
    </row>
    <row r="60" spans="3:4" x14ac:dyDescent="0.25">
      <c r="C60" t="s">
        <v>117</v>
      </c>
      <c r="D60" s="317">
        <f>'Circulation 2017'!H58/'Circulation 2018 '!H58</f>
        <v>0.99567384826953931</v>
      </c>
    </row>
    <row r="61" spans="3:4" x14ac:dyDescent="0.25">
      <c r="C61" t="s">
        <v>119</v>
      </c>
      <c r="D61" s="317">
        <f>'Circulation 2017'!H59/'Circulation 2018 '!H59</f>
        <v>0.99994035542361415</v>
      </c>
    </row>
    <row r="62" spans="3:4" x14ac:dyDescent="0.25">
      <c r="C62" t="s">
        <v>121</v>
      </c>
      <c r="D62" s="317">
        <f>'Circulation 2017'!H60/'Circulation 2018 '!H60</f>
        <v>0.99018876585002014</v>
      </c>
    </row>
    <row r="63" spans="3:4" x14ac:dyDescent="0.25">
      <c r="C63" t="s">
        <v>123</v>
      </c>
      <c r="D63" s="317">
        <f>'Circulation 2017'!H61/'Circulation 2018 '!H61</f>
        <v>0.98804792107117689</v>
      </c>
    </row>
    <row r="64" spans="3:4" x14ac:dyDescent="0.25">
      <c r="C64" t="s">
        <v>125</v>
      </c>
      <c r="D64" s="317">
        <f>'Circulation 2017'!H62/'Circulation 2018 '!H62</f>
        <v>0.9956931295804764</v>
      </c>
    </row>
    <row r="65" spans="3:4" x14ac:dyDescent="0.25">
      <c r="C65" t="s">
        <v>128</v>
      </c>
      <c r="D65" s="317">
        <f>'Circulation 2017'!H63/'Circulation 2018 '!H63</f>
        <v>0.95956729744910807</v>
      </c>
    </row>
    <row r="66" spans="3:4" x14ac:dyDescent="0.25">
      <c r="C66" t="s">
        <v>130</v>
      </c>
      <c r="D66" s="317">
        <f>'Circulation 2017'!H64/'Circulation 2018 '!H64</f>
        <v>0.98667754043024836</v>
      </c>
    </row>
    <row r="67" spans="3:4" x14ac:dyDescent="0.25">
      <c r="C67" t="s">
        <v>132</v>
      </c>
      <c r="D67" s="317">
        <f>'Circulation 2017'!H65/'Circulation 2018 '!H65</f>
        <v>0.99981247069854662</v>
      </c>
    </row>
    <row r="68" spans="3:4" x14ac:dyDescent="0.25">
      <c r="C68" t="s">
        <v>134</v>
      </c>
      <c r="D68" s="317">
        <f>'Circulation 2017'!H66/'Circulation 2018 '!H66</f>
        <v>0.98475009996001595</v>
      </c>
    </row>
    <row r="69" spans="3:4" x14ac:dyDescent="0.25">
      <c r="C69" t="s">
        <v>136</v>
      </c>
      <c r="D69" s="317">
        <f>'Circulation 2017'!H67/'Circulation 2018 '!H67</f>
        <v>0.99961157297591907</v>
      </c>
    </row>
    <row r="70" spans="3:4" x14ac:dyDescent="0.25">
      <c r="C70" t="s">
        <v>138</v>
      </c>
      <c r="D70" s="317">
        <f>'Circulation 2017'!H68/'Circulation 2018 '!H68</f>
        <v>0.99974289586410958</v>
      </c>
    </row>
    <row r="71" spans="3:4" x14ac:dyDescent="0.25">
      <c r="C71" t="s">
        <v>140</v>
      </c>
      <c r="D71" s="317">
        <f>'Circulation 2017'!H69/'Circulation 2018 '!H69</f>
        <v>0.99175388988408075</v>
      </c>
    </row>
    <row r="72" spans="3:4" x14ac:dyDescent="0.25">
      <c r="C72" t="s">
        <v>142</v>
      </c>
      <c r="D72" s="317">
        <f>'Circulation 2017'!H70/'Circulation 2018 '!H70</f>
        <v>0.99623976698663397</v>
      </c>
    </row>
    <row r="73" spans="3:4" x14ac:dyDescent="0.25">
      <c r="C73" t="s">
        <v>144</v>
      </c>
      <c r="D73" s="317">
        <f>'Circulation 2017'!H71/'Circulation 2018 '!H71</f>
        <v>0.98255542449158906</v>
      </c>
    </row>
    <row r="74" spans="3:4" x14ac:dyDescent="0.25">
      <c r="C74" t="s">
        <v>146</v>
      </c>
      <c r="D74" s="317">
        <f>'Circulation 2017'!H72/'Circulation 2018 '!H72</f>
        <v>1.0018688035207934</v>
      </c>
    </row>
    <row r="75" spans="3:4" x14ac:dyDescent="0.25">
      <c r="C75" t="s">
        <v>148</v>
      </c>
      <c r="D75" s="317">
        <f>'Circulation 2017'!H73/'Circulation 2018 '!H73</f>
        <v>0.99789616367564205</v>
      </c>
    </row>
    <row r="76" spans="3:4" x14ac:dyDescent="0.25">
      <c r="C76" t="s">
        <v>150</v>
      </c>
      <c r="D76" s="317">
        <f>'Circulation 2017'!H74/'Circulation 2018 '!H74</f>
        <v>0.99144571838050877</v>
      </c>
    </row>
    <row r="77" spans="3:4" x14ac:dyDescent="0.25">
      <c r="C77" t="s">
        <v>153</v>
      </c>
      <c r="D77" s="317">
        <f>'Circulation 2017'!H75/'Circulation 2018 '!H75</f>
        <v>0.99971618429725118</v>
      </c>
    </row>
    <row r="78" spans="3:4" x14ac:dyDescent="0.25">
      <c r="C78" t="s">
        <v>155</v>
      </c>
      <c r="D78" s="317">
        <f>'Circulation 2017'!H76/'Circulation 2018 '!H76</f>
        <v>1.1162994564899773</v>
      </c>
    </row>
    <row r="79" spans="3:4" x14ac:dyDescent="0.25">
      <c r="C79" t="s">
        <v>157</v>
      </c>
      <c r="D79" s="317">
        <f>'Circulation 2017'!H77/'Circulation 2018 '!H77</f>
        <v>0.98676870477638234</v>
      </c>
    </row>
    <row r="80" spans="3:4" x14ac:dyDescent="0.25">
      <c r="C80" t="s">
        <v>159</v>
      </c>
      <c r="D80" s="317">
        <f>'Circulation 2017'!H78/'Circulation 2018 '!H78</f>
        <v>1.0007844303395097</v>
      </c>
    </row>
    <row r="81" spans="3:4" x14ac:dyDescent="0.25">
      <c r="C81" t="s">
        <v>161</v>
      </c>
      <c r="D81" s="317">
        <f>'Circulation 2017'!H79/'Circulation 2018 '!H79</f>
        <v>0.94782167627826974</v>
      </c>
    </row>
    <row r="82" spans="3:4" x14ac:dyDescent="0.25">
      <c r="C82" t="s">
        <v>163</v>
      </c>
      <c r="D82" s="317">
        <f>'Circulation 2017'!H80/'Circulation 2018 '!H80</f>
        <v>0.9967436760031968</v>
      </c>
    </row>
    <row r="83" spans="3:4" x14ac:dyDescent="0.25">
      <c r="C83" t="s">
        <v>165</v>
      </c>
      <c r="D83" s="317">
        <f>'Circulation 2017'!H81/'Circulation 2018 '!H81</f>
        <v>0.92746294362300519</v>
      </c>
    </row>
    <row r="84" spans="3:4" x14ac:dyDescent="0.25">
      <c r="C84" t="s">
        <v>167</v>
      </c>
      <c r="D84" s="317">
        <f>'Circulation 2017'!H82/'Circulation 2018 '!H82</f>
        <v>0.99796825396825395</v>
      </c>
    </row>
    <row r="85" spans="3:4" x14ac:dyDescent="0.25">
      <c r="C85" t="s">
        <v>169</v>
      </c>
      <c r="D85" s="317">
        <f>'Circulation 2017'!H83/'Circulation 2018 '!H83</f>
        <v>0.99552427593811821</v>
      </c>
    </row>
    <row r="86" spans="3:4" x14ac:dyDescent="0.25">
      <c r="C86" t="s">
        <v>171</v>
      </c>
      <c r="D86" s="317">
        <f>'Circulation 2017'!H84/'Circulation 2018 '!H84</f>
        <v>0.987410918908737</v>
      </c>
    </row>
  </sheetData>
  <pageMargins left="1" right="1" top="1" bottom="1" header="0.5" footer="0.5"/>
  <pageSetup fitToHeight="0" pageOrder="overThenDown" orientation="landscape" horizontalDpi="360" verticalDpi="360" r:id="rId1"/>
  <headerFooter>
    <oddHeader>&amp;C&amp;A</oddHeader>
    <oddFooter>&amp;LDJ Frisby&amp;R&amp;D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view="pageLayout" topLeftCell="A19" zoomScaleNormal="100" workbookViewId="0">
      <selection activeCell="Q43" sqref="Q43"/>
    </sheetView>
  </sheetViews>
  <sheetFormatPr defaultColWidth="11.453125" defaultRowHeight="12.5" x14ac:dyDescent="0.25"/>
  <sheetData>
    <row r="1" spans="1:1" x14ac:dyDescent="0.25">
      <c r="A1" s="309" t="s">
        <v>395</v>
      </c>
    </row>
  </sheetData>
  <pageMargins left="1" right="1" top="1" bottom="1" header="0.5" footer="0.5"/>
  <pageSetup scale="91" fitToHeight="0" pageOrder="overThenDown" orientation="landscape" horizontalDpi="360" verticalDpi="360" r:id="rId1"/>
  <headerFooter>
    <oddHeader>&amp;C&amp;A</oddHeader>
    <oddFooter>&amp;LDJ Frisby&amp;R&amp;D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8"/>
  <sheetViews>
    <sheetView zoomScaleNormal="100" workbookViewId="0">
      <pane xSplit="1" ySplit="3" topLeftCell="B4" activePane="bottomRight" state="frozen"/>
      <selection activeCell="Q43" sqref="Q43"/>
      <selection pane="topRight" activeCell="Q43" sqref="Q43"/>
      <selection pane="bottomLeft" activeCell="Q43" sqref="Q43"/>
      <selection pane="bottomRight" activeCell="Q43" sqref="Q43"/>
    </sheetView>
  </sheetViews>
  <sheetFormatPr defaultColWidth="8.7265625" defaultRowHeight="14.5" outlineLevelRow="3" x14ac:dyDescent="0.35"/>
  <cols>
    <col min="1" max="1" width="7.7265625" style="6" customWidth="1"/>
    <col min="2" max="2" width="9.1796875" style="6" bestFit="1" customWidth="1"/>
    <col min="3" max="3" width="23" style="6" customWidth="1"/>
    <col min="4" max="4" width="14" style="22" customWidth="1"/>
    <col min="5" max="5" width="9.7265625" style="23" bestFit="1" customWidth="1"/>
    <col min="6" max="6" width="10.453125" style="23" customWidth="1"/>
    <col min="7" max="7" width="13.7265625" style="23" customWidth="1"/>
    <col min="8" max="8" width="17.453125" style="22" customWidth="1"/>
    <col min="9" max="9" width="12.1796875" style="22" bestFit="1" customWidth="1"/>
    <col min="10" max="16384" width="8.7265625" style="6"/>
  </cols>
  <sheetData>
    <row r="1" spans="1:12" s="1" customFormat="1" ht="36" customHeight="1" x14ac:dyDescent="0.25">
      <c r="A1" s="296" t="s">
        <v>0</v>
      </c>
      <c r="B1" s="297"/>
      <c r="C1" s="298"/>
      <c r="D1" s="299"/>
      <c r="E1" s="300"/>
      <c r="F1" s="300"/>
      <c r="G1" s="300"/>
      <c r="H1" s="299"/>
      <c r="I1" s="298"/>
      <c r="J1" s="308" t="s">
        <v>395</v>
      </c>
    </row>
    <row r="2" spans="1:12" x14ac:dyDescent="0.35">
      <c r="A2" s="2"/>
      <c r="B2" s="3"/>
      <c r="C2" s="4"/>
      <c r="D2" s="5"/>
      <c r="E2" s="305" t="s">
        <v>1</v>
      </c>
      <c r="F2" s="301"/>
      <c r="G2" s="304"/>
      <c r="H2" s="302"/>
      <c r="I2" s="306"/>
    </row>
    <row r="3" spans="1:12" ht="26.5" x14ac:dyDescent="0.35">
      <c r="A3" s="7" t="s">
        <v>2</v>
      </c>
      <c r="B3" s="7" t="s">
        <v>3</v>
      </c>
      <c r="C3" s="7" t="s">
        <v>4</v>
      </c>
      <c r="D3" s="8" t="s">
        <v>5</v>
      </c>
      <c r="E3" s="9" t="s">
        <v>6</v>
      </c>
      <c r="F3" s="9" t="s">
        <v>7</v>
      </c>
      <c r="G3" s="9" t="s">
        <v>388</v>
      </c>
      <c r="H3" s="10" t="s">
        <v>389</v>
      </c>
      <c r="I3" s="303" t="s">
        <v>8</v>
      </c>
    </row>
    <row r="4" spans="1:12" hidden="1" outlineLevel="3" x14ac:dyDescent="0.35">
      <c r="A4" s="11" t="s">
        <v>9</v>
      </c>
      <c r="B4" s="11" t="s">
        <v>10</v>
      </c>
      <c r="C4" s="45" t="s">
        <v>11</v>
      </c>
      <c r="D4" s="12">
        <v>160000</v>
      </c>
      <c r="E4" s="13">
        <v>1</v>
      </c>
      <c r="F4" s="13">
        <v>4</v>
      </c>
      <c r="G4" s="13">
        <v>0</v>
      </c>
      <c r="H4" s="13">
        <v>0</v>
      </c>
      <c r="I4" s="12">
        <v>11707</v>
      </c>
      <c r="K4" s="294"/>
      <c r="L4" s="294"/>
    </row>
    <row r="5" spans="1:12" hidden="1" outlineLevel="3" x14ac:dyDescent="0.35">
      <c r="A5" s="11" t="s">
        <v>12</v>
      </c>
      <c r="B5" s="11" t="s">
        <v>10</v>
      </c>
      <c r="C5" s="45" t="s">
        <v>13</v>
      </c>
      <c r="D5" s="14">
        <v>38000</v>
      </c>
      <c r="E5" s="15">
        <v>1</v>
      </c>
      <c r="F5" s="15">
        <v>1</v>
      </c>
      <c r="G5" s="15">
        <v>0</v>
      </c>
      <c r="H5" s="15">
        <v>0</v>
      </c>
      <c r="I5" s="14">
        <v>3851</v>
      </c>
      <c r="K5" s="294"/>
      <c r="L5" s="294"/>
    </row>
    <row r="6" spans="1:12" hidden="1" outlineLevel="3" x14ac:dyDescent="0.35">
      <c r="A6" s="11" t="s">
        <v>14</v>
      </c>
      <c r="B6" s="11" t="s">
        <v>10</v>
      </c>
      <c r="C6" s="45" t="s">
        <v>15</v>
      </c>
      <c r="D6" s="14">
        <v>34000</v>
      </c>
      <c r="E6" s="15">
        <v>1</v>
      </c>
      <c r="F6" s="15">
        <v>2</v>
      </c>
      <c r="G6" s="15">
        <v>1</v>
      </c>
      <c r="H6" s="15">
        <v>2</v>
      </c>
      <c r="I6" s="14">
        <v>6567</v>
      </c>
      <c r="K6" s="294"/>
      <c r="L6" s="294"/>
    </row>
    <row r="7" spans="1:12" hidden="1" outlineLevel="3" x14ac:dyDescent="0.35">
      <c r="A7" s="11" t="s">
        <v>16</v>
      </c>
      <c r="B7" s="11" t="s">
        <v>10</v>
      </c>
      <c r="C7" s="45" t="s">
        <v>17</v>
      </c>
      <c r="D7" s="14">
        <v>128000</v>
      </c>
      <c r="E7" s="15">
        <v>0</v>
      </c>
      <c r="F7" s="15">
        <v>5</v>
      </c>
      <c r="G7" s="15">
        <v>0</v>
      </c>
      <c r="H7" s="15">
        <v>0</v>
      </c>
      <c r="I7" s="14">
        <v>11908</v>
      </c>
      <c r="K7" s="294"/>
      <c r="L7" s="294"/>
    </row>
    <row r="8" spans="1:12" hidden="1" outlineLevel="3" x14ac:dyDescent="0.35">
      <c r="A8" s="11" t="s">
        <v>18</v>
      </c>
      <c r="B8" s="11" t="s">
        <v>10</v>
      </c>
      <c r="C8" s="45" t="s">
        <v>19</v>
      </c>
      <c r="D8" s="14">
        <v>258000</v>
      </c>
      <c r="E8" s="15">
        <v>1</v>
      </c>
      <c r="F8" s="15">
        <v>12</v>
      </c>
      <c r="G8" s="15">
        <v>0</v>
      </c>
      <c r="H8" s="15">
        <v>0</v>
      </c>
      <c r="I8" s="14">
        <v>32129</v>
      </c>
      <c r="K8" s="294"/>
      <c r="L8" s="294"/>
    </row>
    <row r="9" spans="1:12" hidden="1" outlineLevel="3" x14ac:dyDescent="0.35">
      <c r="A9" s="11" t="s">
        <v>20</v>
      </c>
      <c r="B9" s="11" t="s">
        <v>10</v>
      </c>
      <c r="C9" s="45" t="s">
        <v>21</v>
      </c>
      <c r="D9" s="14">
        <v>88000</v>
      </c>
      <c r="E9" s="15">
        <v>1</v>
      </c>
      <c r="F9" s="15">
        <v>2</v>
      </c>
      <c r="G9" s="15">
        <v>0</v>
      </c>
      <c r="H9" s="15">
        <v>1</v>
      </c>
      <c r="I9" s="14">
        <v>7392</v>
      </c>
      <c r="K9" s="294"/>
      <c r="L9" s="294"/>
    </row>
    <row r="10" spans="1:12" hidden="1" outlineLevel="3" x14ac:dyDescent="0.35">
      <c r="A10" s="11" t="s">
        <v>22</v>
      </c>
      <c r="B10" s="11" t="s">
        <v>10</v>
      </c>
      <c r="C10" s="45" t="s">
        <v>23</v>
      </c>
      <c r="D10" s="14">
        <v>200663</v>
      </c>
      <c r="E10" s="15">
        <v>1</v>
      </c>
      <c r="F10" s="15">
        <v>3</v>
      </c>
      <c r="G10" s="15">
        <v>0</v>
      </c>
      <c r="H10" s="15">
        <v>1</v>
      </c>
      <c r="I10" s="14">
        <v>11394</v>
      </c>
      <c r="K10" s="294"/>
      <c r="L10" s="294"/>
    </row>
    <row r="11" spans="1:12" hidden="1" outlineLevel="3" x14ac:dyDescent="0.35">
      <c r="A11" s="11" t="s">
        <v>24</v>
      </c>
      <c r="B11" s="11" t="s">
        <v>10</v>
      </c>
      <c r="C11" s="45" t="s">
        <v>25</v>
      </c>
      <c r="D11" s="14">
        <v>82772</v>
      </c>
      <c r="E11" s="15">
        <v>1</v>
      </c>
      <c r="F11" s="15">
        <v>2</v>
      </c>
      <c r="G11" s="15">
        <v>0</v>
      </c>
      <c r="H11" s="15">
        <v>0</v>
      </c>
      <c r="I11" s="14">
        <v>7264</v>
      </c>
      <c r="K11" s="294"/>
      <c r="L11" s="294"/>
    </row>
    <row r="12" spans="1:12" hidden="1" outlineLevel="3" x14ac:dyDescent="0.35">
      <c r="A12" s="11" t="s">
        <v>26</v>
      </c>
      <c r="B12" s="11" t="s">
        <v>10</v>
      </c>
      <c r="C12" s="45" t="s">
        <v>27</v>
      </c>
      <c r="D12" s="14">
        <v>23689</v>
      </c>
      <c r="E12" s="15">
        <v>1</v>
      </c>
      <c r="F12" s="15">
        <v>0</v>
      </c>
      <c r="G12" s="15">
        <v>0</v>
      </c>
      <c r="H12" s="15">
        <v>1</v>
      </c>
      <c r="I12" s="14">
        <v>2440</v>
      </c>
      <c r="K12" s="294"/>
      <c r="L12" s="294"/>
    </row>
    <row r="13" spans="1:12" hidden="1" outlineLevel="3" x14ac:dyDescent="0.35">
      <c r="A13" s="11" t="s">
        <v>28</v>
      </c>
      <c r="B13" s="11" t="s">
        <v>10</v>
      </c>
      <c r="C13" s="45" t="s">
        <v>29</v>
      </c>
      <c r="D13" s="14">
        <v>116108</v>
      </c>
      <c r="E13" s="15">
        <v>1</v>
      </c>
      <c r="F13" s="15">
        <v>6</v>
      </c>
      <c r="G13" s="15">
        <v>0</v>
      </c>
      <c r="H13" s="15">
        <v>0</v>
      </c>
      <c r="I13" s="14">
        <v>16867</v>
      </c>
      <c r="K13" s="294"/>
      <c r="L13" s="294"/>
    </row>
    <row r="14" spans="1:12" hidden="1" outlineLevel="3" x14ac:dyDescent="0.35">
      <c r="A14" s="11" t="s">
        <v>30</v>
      </c>
      <c r="B14" s="11" t="s">
        <v>10</v>
      </c>
      <c r="C14" s="45" t="s">
        <v>31</v>
      </c>
      <c r="D14" s="14">
        <v>73286</v>
      </c>
      <c r="E14" s="15">
        <v>1</v>
      </c>
      <c r="F14" s="15">
        <v>2</v>
      </c>
      <c r="G14" s="15">
        <v>0</v>
      </c>
      <c r="H14" s="15">
        <v>0</v>
      </c>
      <c r="I14" s="14">
        <v>7135</v>
      </c>
      <c r="K14" s="294"/>
      <c r="L14" s="294"/>
    </row>
    <row r="15" spans="1:12" hidden="1" outlineLevel="3" x14ac:dyDescent="0.35">
      <c r="A15" s="11" t="s">
        <v>32</v>
      </c>
      <c r="B15" s="11" t="s">
        <v>10</v>
      </c>
      <c r="C15" s="45" t="s">
        <v>33</v>
      </c>
      <c r="D15" s="14">
        <v>88601</v>
      </c>
      <c r="E15" s="15">
        <v>1</v>
      </c>
      <c r="F15" s="15">
        <v>1</v>
      </c>
      <c r="G15" s="15">
        <v>0</v>
      </c>
      <c r="H15" s="15">
        <v>1</v>
      </c>
      <c r="I15" s="14">
        <v>3629</v>
      </c>
      <c r="K15" s="294"/>
      <c r="L15" s="294"/>
    </row>
    <row r="16" spans="1:12" hidden="1" outlineLevel="3" x14ac:dyDescent="0.35">
      <c r="A16" s="11" t="s">
        <v>34</v>
      </c>
      <c r="B16" s="11" t="s">
        <v>10</v>
      </c>
      <c r="C16" s="45" t="s">
        <v>35</v>
      </c>
      <c r="D16" s="14">
        <v>57182</v>
      </c>
      <c r="E16" s="15">
        <v>1</v>
      </c>
      <c r="F16" s="15">
        <v>5</v>
      </c>
      <c r="G16" s="15">
        <v>1</v>
      </c>
      <c r="H16" s="15">
        <v>2</v>
      </c>
      <c r="I16" s="14">
        <v>13305</v>
      </c>
      <c r="K16" s="294"/>
      <c r="L16" s="294"/>
    </row>
    <row r="17" spans="1:12" hidden="1" outlineLevel="3" x14ac:dyDescent="0.35">
      <c r="A17" s="11" t="s">
        <v>36</v>
      </c>
      <c r="B17" s="11" t="s">
        <v>10</v>
      </c>
      <c r="C17" s="45" t="s">
        <v>37</v>
      </c>
      <c r="D17" s="14">
        <v>329824</v>
      </c>
      <c r="E17" s="15">
        <v>1</v>
      </c>
      <c r="F17" s="15">
        <v>8</v>
      </c>
      <c r="G17" s="15">
        <v>0</v>
      </c>
      <c r="H17" s="15">
        <v>1</v>
      </c>
      <c r="I17" s="14">
        <v>30172</v>
      </c>
      <c r="K17" s="294"/>
      <c r="L17" s="294"/>
    </row>
    <row r="18" spans="1:12" hidden="1" outlineLevel="3" x14ac:dyDescent="0.35">
      <c r="A18" s="11" t="s">
        <v>38</v>
      </c>
      <c r="B18" s="11" t="s">
        <v>10</v>
      </c>
      <c r="C18" s="45" t="s">
        <v>39</v>
      </c>
      <c r="D18" s="14">
        <v>160128</v>
      </c>
      <c r="E18" s="15">
        <v>1</v>
      </c>
      <c r="F18" s="15">
        <v>4</v>
      </c>
      <c r="G18" s="15">
        <v>1</v>
      </c>
      <c r="H18" s="15">
        <v>0</v>
      </c>
      <c r="I18" s="14">
        <v>16217</v>
      </c>
      <c r="K18" s="294"/>
      <c r="L18" s="294"/>
    </row>
    <row r="19" spans="1:12" hidden="1" outlineLevel="3" x14ac:dyDescent="0.35">
      <c r="A19" s="11" t="s">
        <v>40</v>
      </c>
      <c r="B19" s="11" t="s">
        <v>10</v>
      </c>
      <c r="C19" s="45" t="s">
        <v>41</v>
      </c>
      <c r="D19" s="14">
        <v>42211</v>
      </c>
      <c r="E19" s="15">
        <v>1</v>
      </c>
      <c r="F19" s="15">
        <v>1</v>
      </c>
      <c r="G19" s="15">
        <v>0</v>
      </c>
      <c r="H19" s="15">
        <v>1</v>
      </c>
      <c r="I19" s="14">
        <v>4710</v>
      </c>
      <c r="K19" s="294"/>
      <c r="L19" s="294"/>
    </row>
    <row r="20" spans="1:12" hidden="1" outlineLevel="3" x14ac:dyDescent="0.35">
      <c r="A20" s="11" t="s">
        <v>42</v>
      </c>
      <c r="B20" s="11" t="s">
        <v>10</v>
      </c>
      <c r="C20" s="45" t="s">
        <v>43</v>
      </c>
      <c r="D20" s="14">
        <v>59597</v>
      </c>
      <c r="E20" s="15">
        <v>1</v>
      </c>
      <c r="F20" s="15">
        <v>5</v>
      </c>
      <c r="G20" s="15">
        <v>0</v>
      </c>
      <c r="H20" s="15">
        <v>0</v>
      </c>
      <c r="I20" s="14">
        <v>7656</v>
      </c>
      <c r="K20" s="294"/>
      <c r="L20" s="294"/>
    </row>
    <row r="21" spans="1:12" hidden="1" outlineLevel="3" x14ac:dyDescent="0.35">
      <c r="A21" s="11" t="s">
        <v>44</v>
      </c>
      <c r="B21" s="11" t="s">
        <v>10</v>
      </c>
      <c r="C21" s="45" t="s">
        <v>45</v>
      </c>
      <c r="D21" s="14">
        <v>298360</v>
      </c>
      <c r="E21" s="15">
        <v>0</v>
      </c>
      <c r="F21" s="15">
        <v>7</v>
      </c>
      <c r="G21" s="15">
        <v>1</v>
      </c>
      <c r="H21" s="15">
        <v>2</v>
      </c>
      <c r="I21" s="14">
        <v>18142</v>
      </c>
      <c r="K21" s="294"/>
      <c r="L21" s="294"/>
    </row>
    <row r="22" spans="1:12" hidden="1" outlineLevel="3" x14ac:dyDescent="0.35">
      <c r="A22" s="11" t="s">
        <v>46</v>
      </c>
      <c r="B22" s="11" t="s">
        <v>10</v>
      </c>
      <c r="C22" s="45" t="s">
        <v>47</v>
      </c>
      <c r="D22" s="14">
        <v>53502</v>
      </c>
      <c r="E22" s="15">
        <v>1</v>
      </c>
      <c r="F22" s="15">
        <v>1</v>
      </c>
      <c r="G22" s="15">
        <v>0</v>
      </c>
      <c r="H22" s="15">
        <v>1</v>
      </c>
      <c r="I22" s="14">
        <v>4803</v>
      </c>
      <c r="K22" s="294"/>
      <c r="L22" s="294"/>
    </row>
    <row r="23" spans="1:12" hidden="1" outlineLevel="3" x14ac:dyDescent="0.35">
      <c r="A23" s="11" t="s">
        <v>48</v>
      </c>
      <c r="B23" s="11" t="s">
        <v>10</v>
      </c>
      <c r="C23" s="45" t="s">
        <v>49</v>
      </c>
      <c r="D23" s="14">
        <v>369113</v>
      </c>
      <c r="E23" s="15">
        <v>1</v>
      </c>
      <c r="F23" s="15">
        <v>11</v>
      </c>
      <c r="G23" s="15">
        <v>2</v>
      </c>
      <c r="H23" s="15">
        <v>4</v>
      </c>
      <c r="I23" s="14">
        <v>33317</v>
      </c>
      <c r="K23" s="294"/>
      <c r="L23" s="294"/>
    </row>
    <row r="24" spans="1:12" hidden="1" outlineLevel="3" x14ac:dyDescent="0.35">
      <c r="A24" s="11" t="s">
        <v>50</v>
      </c>
      <c r="B24" s="11" t="s">
        <v>10</v>
      </c>
      <c r="C24" s="45" t="s">
        <v>51</v>
      </c>
      <c r="D24" s="14">
        <v>65445</v>
      </c>
      <c r="E24" s="15">
        <v>1</v>
      </c>
      <c r="F24" s="15">
        <v>3</v>
      </c>
      <c r="G24" s="15">
        <v>1</v>
      </c>
      <c r="H24" s="15">
        <v>0</v>
      </c>
      <c r="I24" s="14">
        <v>9484</v>
      </c>
      <c r="K24" s="294"/>
      <c r="L24" s="294"/>
    </row>
    <row r="25" spans="1:12" hidden="1" outlineLevel="3" x14ac:dyDescent="0.35">
      <c r="A25" s="11" t="s">
        <v>52</v>
      </c>
      <c r="B25" s="11" t="s">
        <v>10</v>
      </c>
      <c r="C25" s="45" t="s">
        <v>53</v>
      </c>
      <c r="D25" s="14">
        <v>214413</v>
      </c>
      <c r="E25" s="15">
        <v>1</v>
      </c>
      <c r="F25" s="15">
        <v>9</v>
      </c>
      <c r="G25" s="15">
        <v>0</v>
      </c>
      <c r="H25" s="15">
        <v>0</v>
      </c>
      <c r="I25" s="14">
        <v>14268</v>
      </c>
      <c r="K25" s="294"/>
      <c r="L25" s="294"/>
    </row>
    <row r="26" spans="1:12" hidden="1" outlineLevel="3" x14ac:dyDescent="0.35">
      <c r="A26" s="11" t="s">
        <v>54</v>
      </c>
      <c r="B26" s="11" t="s">
        <v>10</v>
      </c>
      <c r="C26" s="45" t="s">
        <v>55</v>
      </c>
      <c r="D26" s="14">
        <v>59433</v>
      </c>
      <c r="E26" s="15">
        <v>1</v>
      </c>
      <c r="F26" s="15">
        <v>3</v>
      </c>
      <c r="G26" s="15">
        <v>0</v>
      </c>
      <c r="H26" s="15">
        <v>3</v>
      </c>
      <c r="I26" s="14">
        <v>7674</v>
      </c>
      <c r="K26" s="294"/>
      <c r="L26" s="294"/>
    </row>
    <row r="27" spans="1:12" hidden="1" outlineLevel="3" x14ac:dyDescent="0.35">
      <c r="A27" s="11" t="s">
        <v>56</v>
      </c>
      <c r="B27" s="11" t="s">
        <v>10</v>
      </c>
      <c r="C27" s="45" t="s">
        <v>57</v>
      </c>
      <c r="D27" s="14">
        <v>416036</v>
      </c>
      <c r="E27" s="15">
        <v>1</v>
      </c>
      <c r="F27" s="15">
        <v>7</v>
      </c>
      <c r="G27" s="15">
        <v>0</v>
      </c>
      <c r="H27" s="15">
        <v>0</v>
      </c>
      <c r="I27" s="14">
        <v>27680</v>
      </c>
      <c r="K27" s="294"/>
      <c r="L27" s="294"/>
    </row>
    <row r="28" spans="1:12" hidden="1" outlineLevel="3" x14ac:dyDescent="0.35">
      <c r="A28" s="11" t="s">
        <v>58</v>
      </c>
      <c r="B28" s="11" t="s">
        <v>10</v>
      </c>
      <c r="C28" s="45" t="s">
        <v>59</v>
      </c>
      <c r="D28" s="14">
        <v>37059</v>
      </c>
      <c r="E28" s="15">
        <v>1</v>
      </c>
      <c r="F28" s="15">
        <v>4</v>
      </c>
      <c r="G28" s="15">
        <v>0</v>
      </c>
      <c r="H28" s="15">
        <v>1</v>
      </c>
      <c r="I28" s="14">
        <v>12472</v>
      </c>
      <c r="K28" s="294"/>
      <c r="L28" s="294"/>
    </row>
    <row r="29" spans="1:12" hidden="1" outlineLevel="3" x14ac:dyDescent="0.35">
      <c r="A29" s="11" t="s">
        <v>60</v>
      </c>
      <c r="B29" s="11" t="s">
        <v>10</v>
      </c>
      <c r="C29" s="45" t="s">
        <v>61</v>
      </c>
      <c r="D29" s="14">
        <v>128783</v>
      </c>
      <c r="E29" s="15">
        <v>1</v>
      </c>
      <c r="F29" s="15">
        <v>6</v>
      </c>
      <c r="G29" s="15">
        <v>0</v>
      </c>
      <c r="H29" s="15">
        <v>1</v>
      </c>
      <c r="I29" s="14">
        <v>11392</v>
      </c>
      <c r="K29" s="294"/>
      <c r="L29" s="294"/>
    </row>
    <row r="30" spans="1:12" hidden="1" outlineLevel="3" x14ac:dyDescent="0.35">
      <c r="A30" s="11" t="s">
        <v>62</v>
      </c>
      <c r="B30" s="11" t="s">
        <v>10</v>
      </c>
      <c r="C30" s="45" t="s">
        <v>63</v>
      </c>
      <c r="D30" s="14">
        <v>61771</v>
      </c>
      <c r="E30" s="15">
        <v>1</v>
      </c>
      <c r="F30" s="15">
        <v>3</v>
      </c>
      <c r="G30" s="15">
        <v>0</v>
      </c>
      <c r="H30" s="15">
        <v>1</v>
      </c>
      <c r="I30" s="14">
        <v>7087</v>
      </c>
      <c r="K30" s="294"/>
      <c r="L30" s="294"/>
    </row>
    <row r="31" spans="1:12" hidden="1" outlineLevel="3" x14ac:dyDescent="0.35">
      <c r="A31" s="11" t="s">
        <v>64</v>
      </c>
      <c r="B31" s="11" t="s">
        <v>10</v>
      </c>
      <c r="C31" s="45" t="s">
        <v>65</v>
      </c>
      <c r="D31" s="14">
        <v>114385</v>
      </c>
      <c r="E31" s="15">
        <v>1</v>
      </c>
      <c r="F31" s="15">
        <v>5</v>
      </c>
      <c r="G31" s="15">
        <v>0</v>
      </c>
      <c r="H31" s="15">
        <v>0</v>
      </c>
      <c r="I31" s="14">
        <v>13661</v>
      </c>
      <c r="K31" s="294"/>
      <c r="L31" s="294"/>
    </row>
    <row r="32" spans="1:12" hidden="1" outlineLevel="3" x14ac:dyDescent="0.35">
      <c r="A32" s="11" t="s">
        <v>66</v>
      </c>
      <c r="B32" s="11" t="s">
        <v>10</v>
      </c>
      <c r="C32" s="45" t="s">
        <v>67</v>
      </c>
      <c r="D32" s="14">
        <v>134323</v>
      </c>
      <c r="E32" s="15">
        <v>1</v>
      </c>
      <c r="F32" s="15">
        <v>2</v>
      </c>
      <c r="G32" s="15">
        <v>0</v>
      </c>
      <c r="H32" s="15">
        <v>0</v>
      </c>
      <c r="I32" s="14">
        <v>9097</v>
      </c>
      <c r="K32" s="294"/>
      <c r="L32" s="294"/>
    </row>
    <row r="33" spans="1:12" hidden="1" outlineLevel="3" x14ac:dyDescent="0.35">
      <c r="A33" s="11" t="s">
        <v>68</v>
      </c>
      <c r="B33" s="11" t="s">
        <v>10</v>
      </c>
      <c r="C33" s="45" t="s">
        <v>69</v>
      </c>
      <c r="D33" s="14">
        <v>170033</v>
      </c>
      <c r="E33" s="15">
        <v>1</v>
      </c>
      <c r="F33" s="15">
        <v>5</v>
      </c>
      <c r="G33" s="15">
        <v>0</v>
      </c>
      <c r="H33" s="15">
        <v>1</v>
      </c>
      <c r="I33" s="14">
        <v>12355</v>
      </c>
      <c r="K33" s="294"/>
      <c r="L33" s="294"/>
    </row>
    <row r="34" spans="1:12" hidden="1" outlineLevel="3" x14ac:dyDescent="0.35">
      <c r="A34" s="11" t="s">
        <v>70</v>
      </c>
      <c r="B34" s="11" t="s">
        <v>10</v>
      </c>
      <c r="C34" s="45" t="s">
        <v>71</v>
      </c>
      <c r="D34" s="14">
        <v>59244</v>
      </c>
      <c r="E34" s="15">
        <v>1</v>
      </c>
      <c r="F34" s="15">
        <v>1</v>
      </c>
      <c r="G34" s="15">
        <v>0</v>
      </c>
      <c r="H34" s="15">
        <v>2</v>
      </c>
      <c r="I34" s="14">
        <v>3533</v>
      </c>
      <c r="K34" s="294"/>
      <c r="L34" s="294"/>
    </row>
    <row r="35" spans="1:12" hidden="1" outlineLevel="3" x14ac:dyDescent="0.35">
      <c r="A35" s="11" t="s">
        <v>72</v>
      </c>
      <c r="B35" s="11" t="s">
        <v>10</v>
      </c>
      <c r="C35" s="45" t="s">
        <v>73</v>
      </c>
      <c r="D35" s="14">
        <v>82033</v>
      </c>
      <c r="E35" s="15">
        <v>1</v>
      </c>
      <c r="F35" s="15">
        <v>2</v>
      </c>
      <c r="G35" s="15">
        <v>0</v>
      </c>
      <c r="H35" s="15">
        <v>1</v>
      </c>
      <c r="I35" s="14">
        <v>7565</v>
      </c>
      <c r="K35" s="294"/>
      <c r="L35" s="294"/>
    </row>
    <row r="36" spans="1:12" hidden="1" outlineLevel="3" x14ac:dyDescent="0.35">
      <c r="A36" s="11" t="s">
        <v>74</v>
      </c>
      <c r="B36" s="11" t="s">
        <v>10</v>
      </c>
      <c r="C36" s="45" t="s">
        <v>75</v>
      </c>
      <c r="D36" s="14">
        <v>21979</v>
      </c>
      <c r="E36" s="15">
        <v>1</v>
      </c>
      <c r="F36" s="15">
        <v>2</v>
      </c>
      <c r="G36" s="15">
        <v>0</v>
      </c>
      <c r="H36" s="15">
        <v>0</v>
      </c>
      <c r="I36" s="14">
        <v>6767</v>
      </c>
      <c r="K36" s="294"/>
      <c r="L36" s="294"/>
    </row>
    <row r="37" spans="1:12" hidden="1" outlineLevel="3" x14ac:dyDescent="0.35">
      <c r="A37" s="11" t="s">
        <v>76</v>
      </c>
      <c r="B37" s="11" t="s">
        <v>10</v>
      </c>
      <c r="C37" s="45" t="s">
        <v>77</v>
      </c>
      <c r="D37" s="14">
        <v>45510</v>
      </c>
      <c r="E37" s="15">
        <v>1</v>
      </c>
      <c r="F37" s="15">
        <v>1</v>
      </c>
      <c r="G37" s="15">
        <v>0</v>
      </c>
      <c r="H37" s="15">
        <v>0</v>
      </c>
      <c r="I37" s="14">
        <v>4224</v>
      </c>
      <c r="K37" s="294"/>
      <c r="L37" s="294"/>
    </row>
    <row r="38" spans="1:12" hidden="1" outlineLevel="3" x14ac:dyDescent="0.35">
      <c r="A38" s="11" t="s">
        <v>78</v>
      </c>
      <c r="B38" s="11" t="s">
        <v>10</v>
      </c>
      <c r="C38" s="45" t="s">
        <v>79</v>
      </c>
      <c r="D38" s="14">
        <v>1053545</v>
      </c>
      <c r="E38" s="15">
        <v>1</v>
      </c>
      <c r="F38" s="15">
        <v>19</v>
      </c>
      <c r="G38" s="15">
        <v>0</v>
      </c>
      <c r="H38" s="15">
        <v>0</v>
      </c>
      <c r="I38" s="14">
        <v>61942</v>
      </c>
      <c r="K38" s="294"/>
      <c r="L38" s="294"/>
    </row>
    <row r="39" spans="1:12" hidden="1" outlineLevel="3" x14ac:dyDescent="0.35">
      <c r="A39" s="11" t="s">
        <v>80</v>
      </c>
      <c r="B39" s="11" t="s">
        <v>10</v>
      </c>
      <c r="C39" s="45" t="s">
        <v>81</v>
      </c>
      <c r="D39" s="14">
        <v>89190</v>
      </c>
      <c r="E39" s="15">
        <v>1</v>
      </c>
      <c r="F39" s="15">
        <v>2</v>
      </c>
      <c r="G39" s="15">
        <v>0</v>
      </c>
      <c r="H39" s="15">
        <v>3</v>
      </c>
      <c r="I39" s="14">
        <v>4698</v>
      </c>
      <c r="K39" s="294"/>
      <c r="L39" s="294"/>
    </row>
    <row r="40" spans="1:12" hidden="1" outlineLevel="3" x14ac:dyDescent="0.35">
      <c r="A40" s="11" t="s">
        <v>82</v>
      </c>
      <c r="B40" s="11" t="s">
        <v>10</v>
      </c>
      <c r="C40" s="45" t="s">
        <v>83</v>
      </c>
      <c r="D40" s="14">
        <v>223608</v>
      </c>
      <c r="E40" s="15">
        <v>1</v>
      </c>
      <c r="F40" s="15">
        <v>3</v>
      </c>
      <c r="G40" s="15">
        <v>0</v>
      </c>
      <c r="H40" s="15">
        <v>1</v>
      </c>
      <c r="I40" s="14">
        <v>11915</v>
      </c>
      <c r="K40" s="294"/>
      <c r="L40" s="294"/>
    </row>
    <row r="41" spans="1:12" hidden="1" outlineLevel="3" x14ac:dyDescent="0.35">
      <c r="A41" s="11" t="s">
        <v>84</v>
      </c>
      <c r="B41" s="11" t="s">
        <v>10</v>
      </c>
      <c r="C41" s="45" t="s">
        <v>85</v>
      </c>
      <c r="D41" s="14">
        <v>193914</v>
      </c>
      <c r="E41" s="15">
        <v>1</v>
      </c>
      <c r="F41" s="15">
        <v>3</v>
      </c>
      <c r="G41" s="15">
        <v>0</v>
      </c>
      <c r="H41" s="15">
        <v>0</v>
      </c>
      <c r="I41" s="14">
        <v>10919</v>
      </c>
      <c r="K41" s="294"/>
      <c r="L41" s="294"/>
    </row>
    <row r="42" spans="1:12" hidden="1" outlineLevel="3" x14ac:dyDescent="0.35">
      <c r="A42" s="11" t="s">
        <v>86</v>
      </c>
      <c r="B42" s="11" t="s">
        <v>10</v>
      </c>
      <c r="C42" s="45" t="s">
        <v>87</v>
      </c>
      <c r="D42" s="14">
        <v>84161</v>
      </c>
      <c r="E42" s="15">
        <v>1</v>
      </c>
      <c r="F42" s="15">
        <v>2</v>
      </c>
      <c r="G42" s="15">
        <v>0</v>
      </c>
      <c r="H42" s="15">
        <v>0</v>
      </c>
      <c r="I42" s="14">
        <v>6942</v>
      </c>
      <c r="K42" s="294"/>
      <c r="L42" s="294"/>
    </row>
    <row r="43" spans="1:12" hidden="1" outlineLevel="3" x14ac:dyDescent="0.35">
      <c r="A43" s="11" t="s">
        <v>88</v>
      </c>
      <c r="B43" s="11" t="s">
        <v>10</v>
      </c>
      <c r="C43" s="45" t="s">
        <v>89</v>
      </c>
      <c r="D43" s="14">
        <v>59459</v>
      </c>
      <c r="E43" s="15">
        <v>1</v>
      </c>
      <c r="F43" s="15">
        <v>1</v>
      </c>
      <c r="G43" s="15">
        <v>0</v>
      </c>
      <c r="H43" s="15">
        <v>0</v>
      </c>
      <c r="I43" s="14">
        <v>4584</v>
      </c>
      <c r="K43" s="294"/>
      <c r="L43" s="294"/>
    </row>
    <row r="44" spans="1:12" hidden="1" outlineLevel="3" x14ac:dyDescent="0.35">
      <c r="A44" s="11" t="s">
        <v>90</v>
      </c>
      <c r="B44" s="11" t="s">
        <v>10</v>
      </c>
      <c r="C44" s="45" t="s">
        <v>91</v>
      </c>
      <c r="D44" s="14">
        <v>39728</v>
      </c>
      <c r="E44" s="15">
        <v>1</v>
      </c>
      <c r="F44" s="15">
        <v>0</v>
      </c>
      <c r="G44" s="15">
        <v>0</v>
      </c>
      <c r="H44" s="15">
        <v>1</v>
      </c>
      <c r="I44" s="14">
        <v>3087</v>
      </c>
      <c r="K44" s="294"/>
      <c r="L44" s="294"/>
    </row>
    <row r="45" spans="1:12" hidden="1" outlineLevel="3" x14ac:dyDescent="0.35">
      <c r="A45" s="11" t="s">
        <v>92</v>
      </c>
      <c r="B45" s="11" t="s">
        <v>10</v>
      </c>
      <c r="C45" s="45" t="s">
        <v>93</v>
      </c>
      <c r="D45" s="14">
        <v>171215</v>
      </c>
      <c r="E45" s="15">
        <v>1</v>
      </c>
      <c r="F45" s="15">
        <v>4</v>
      </c>
      <c r="G45" s="15">
        <v>1</v>
      </c>
      <c r="H45" s="15">
        <v>0</v>
      </c>
      <c r="I45" s="14">
        <v>14526</v>
      </c>
      <c r="K45" s="294"/>
      <c r="L45" s="294"/>
    </row>
    <row r="46" spans="1:12" hidden="1" outlineLevel="3" x14ac:dyDescent="0.35">
      <c r="A46" s="11" t="s">
        <v>94</v>
      </c>
      <c r="B46" s="11" t="s">
        <v>10</v>
      </c>
      <c r="C46" s="45" t="s">
        <v>95</v>
      </c>
      <c r="D46" s="14">
        <v>21030</v>
      </c>
      <c r="E46" s="15">
        <v>1</v>
      </c>
      <c r="F46" s="15">
        <v>1</v>
      </c>
      <c r="G46" s="15">
        <v>0</v>
      </c>
      <c r="H46" s="15">
        <v>1</v>
      </c>
      <c r="I46" s="14">
        <v>5377</v>
      </c>
      <c r="K46" s="294"/>
      <c r="L46" s="294"/>
    </row>
    <row r="47" spans="1:12" hidden="1" outlineLevel="3" x14ac:dyDescent="0.35">
      <c r="A47" s="11" t="s">
        <v>96</v>
      </c>
      <c r="B47" s="11" t="s">
        <v>10</v>
      </c>
      <c r="C47" s="45" t="s">
        <v>97</v>
      </c>
      <c r="D47" s="14">
        <v>143701</v>
      </c>
      <c r="E47" s="15">
        <v>1</v>
      </c>
      <c r="F47" s="15">
        <v>6</v>
      </c>
      <c r="G47" s="15">
        <v>0</v>
      </c>
      <c r="H47" s="15">
        <v>3</v>
      </c>
      <c r="I47" s="14">
        <v>16453</v>
      </c>
      <c r="K47" s="294"/>
      <c r="L47" s="294"/>
    </row>
    <row r="48" spans="1:12" hidden="1" outlineLevel="3" x14ac:dyDescent="0.35">
      <c r="A48" s="11" t="s">
        <v>98</v>
      </c>
      <c r="B48" s="11" t="s">
        <v>10</v>
      </c>
      <c r="C48" s="45" t="s">
        <v>99</v>
      </c>
      <c r="D48" s="14">
        <v>132657</v>
      </c>
      <c r="E48" s="15">
        <v>1</v>
      </c>
      <c r="F48" s="15">
        <v>6</v>
      </c>
      <c r="G48" s="15">
        <v>0</v>
      </c>
      <c r="H48" s="15">
        <v>2</v>
      </c>
      <c r="I48" s="14">
        <v>12375</v>
      </c>
      <c r="K48" s="294"/>
      <c r="L48" s="294"/>
    </row>
    <row r="49" spans="1:12" hidden="1" outlineLevel="3" x14ac:dyDescent="0.35">
      <c r="A49" s="11" t="s">
        <v>100</v>
      </c>
      <c r="B49" s="11" t="s">
        <v>10</v>
      </c>
      <c r="C49" s="45" t="s">
        <v>101</v>
      </c>
      <c r="D49" s="14">
        <v>91891</v>
      </c>
      <c r="E49" s="15">
        <v>0</v>
      </c>
      <c r="F49" s="15">
        <v>4</v>
      </c>
      <c r="G49" s="15">
        <v>1</v>
      </c>
      <c r="H49" s="15">
        <v>1</v>
      </c>
      <c r="I49" s="14">
        <v>12395</v>
      </c>
      <c r="K49" s="294"/>
      <c r="L49" s="294"/>
    </row>
    <row r="50" spans="1:12" hidden="1" outlineLevel="3" x14ac:dyDescent="0.35">
      <c r="A50" s="11" t="s">
        <v>102</v>
      </c>
      <c r="B50" s="11" t="s">
        <v>10</v>
      </c>
      <c r="C50" s="45" t="s">
        <v>103</v>
      </c>
      <c r="D50" s="14">
        <v>140970</v>
      </c>
      <c r="E50" s="15">
        <v>1</v>
      </c>
      <c r="F50" s="15">
        <v>2</v>
      </c>
      <c r="G50" s="15">
        <v>1</v>
      </c>
      <c r="H50" s="15">
        <v>1</v>
      </c>
      <c r="I50" s="14">
        <v>9622</v>
      </c>
      <c r="K50" s="294"/>
      <c r="L50" s="294"/>
    </row>
    <row r="51" spans="1:12" hidden="1" outlineLevel="3" x14ac:dyDescent="0.35">
      <c r="A51" s="11" t="s">
        <v>104</v>
      </c>
      <c r="B51" s="11" t="s">
        <v>10</v>
      </c>
      <c r="C51" s="45" t="s">
        <v>105</v>
      </c>
      <c r="D51" s="14">
        <v>67703</v>
      </c>
      <c r="E51" s="15">
        <v>1</v>
      </c>
      <c r="F51" s="15">
        <v>2</v>
      </c>
      <c r="G51" s="15">
        <v>0</v>
      </c>
      <c r="H51" s="15">
        <v>1</v>
      </c>
      <c r="I51" s="14">
        <v>6775</v>
      </c>
      <c r="K51" s="294"/>
      <c r="L51" s="294"/>
    </row>
    <row r="52" spans="1:12" hidden="1" outlineLevel="3" x14ac:dyDescent="0.35">
      <c r="A52" s="11" t="s">
        <v>106</v>
      </c>
      <c r="B52" s="11" t="s">
        <v>10</v>
      </c>
      <c r="C52" s="45" t="s">
        <v>107</v>
      </c>
      <c r="D52" s="14">
        <v>63499</v>
      </c>
      <c r="E52" s="15">
        <v>1</v>
      </c>
      <c r="F52" s="15">
        <v>3</v>
      </c>
      <c r="G52" s="15">
        <v>0</v>
      </c>
      <c r="H52" s="15">
        <v>2</v>
      </c>
      <c r="I52" s="14">
        <v>7715</v>
      </c>
      <c r="K52" s="294"/>
      <c r="L52" s="294"/>
    </row>
    <row r="53" spans="1:12" hidden="1" outlineLevel="3" x14ac:dyDescent="0.35">
      <c r="A53" s="11" t="s">
        <v>108</v>
      </c>
      <c r="B53" s="11" t="s">
        <v>10</v>
      </c>
      <c r="C53" s="45" t="s">
        <v>109</v>
      </c>
      <c r="D53" s="14">
        <v>35789</v>
      </c>
      <c r="E53" s="15">
        <v>1</v>
      </c>
      <c r="F53" s="15">
        <v>0</v>
      </c>
      <c r="G53" s="15">
        <v>1</v>
      </c>
      <c r="H53" s="15">
        <v>0</v>
      </c>
      <c r="I53" s="14">
        <v>2807</v>
      </c>
      <c r="K53" s="294"/>
      <c r="L53" s="294"/>
    </row>
    <row r="54" spans="1:12" hidden="1" outlineLevel="3" x14ac:dyDescent="0.35">
      <c r="A54" s="11" t="s">
        <v>110</v>
      </c>
      <c r="B54" s="11" t="s">
        <v>10</v>
      </c>
      <c r="C54" s="45" t="s">
        <v>111</v>
      </c>
      <c r="D54" s="14">
        <v>61751</v>
      </c>
      <c r="E54" s="15">
        <v>1</v>
      </c>
      <c r="F54" s="15">
        <v>4</v>
      </c>
      <c r="G54" s="15">
        <v>0</v>
      </c>
      <c r="H54" s="15">
        <v>0</v>
      </c>
      <c r="I54" s="14">
        <v>8092</v>
      </c>
      <c r="K54" s="294"/>
      <c r="L54" s="294"/>
    </row>
    <row r="55" spans="1:12" hidden="1" outlineLevel="3" x14ac:dyDescent="0.35">
      <c r="A55" s="11" t="s">
        <v>112</v>
      </c>
      <c r="B55" s="11" t="s">
        <v>10</v>
      </c>
      <c r="C55" s="45" t="s">
        <v>113</v>
      </c>
      <c r="D55" s="14">
        <v>34139</v>
      </c>
      <c r="E55" s="15">
        <v>1</v>
      </c>
      <c r="F55" s="15">
        <v>0</v>
      </c>
      <c r="G55" s="15">
        <v>1</v>
      </c>
      <c r="H55" s="15">
        <v>0</v>
      </c>
      <c r="I55" s="14">
        <v>3467</v>
      </c>
      <c r="K55" s="294"/>
      <c r="L55" s="294"/>
    </row>
    <row r="56" spans="1:12" hidden="1" outlineLevel="3" x14ac:dyDescent="0.35">
      <c r="A56" s="11" t="s">
        <v>114</v>
      </c>
      <c r="B56" s="11" t="s">
        <v>10</v>
      </c>
      <c r="C56" s="45" t="s">
        <v>115</v>
      </c>
      <c r="D56" s="14">
        <v>223915</v>
      </c>
      <c r="E56" s="15">
        <v>1</v>
      </c>
      <c r="F56" s="15">
        <v>3</v>
      </c>
      <c r="G56" s="15">
        <v>0</v>
      </c>
      <c r="H56" s="15">
        <v>0</v>
      </c>
      <c r="I56" s="14">
        <v>10813</v>
      </c>
      <c r="K56" s="294"/>
      <c r="L56" s="294"/>
    </row>
    <row r="57" spans="1:12" hidden="1" outlineLevel="3" x14ac:dyDescent="0.35">
      <c r="A57" s="11" t="s">
        <v>116</v>
      </c>
      <c r="B57" s="11" t="s">
        <v>10</v>
      </c>
      <c r="C57" s="45" t="s">
        <v>117</v>
      </c>
      <c r="D57" s="14">
        <v>44945</v>
      </c>
      <c r="E57" s="15">
        <v>1</v>
      </c>
      <c r="F57" s="15">
        <v>0</v>
      </c>
      <c r="G57" s="15">
        <v>0</v>
      </c>
      <c r="H57" s="15">
        <v>0</v>
      </c>
      <c r="I57" s="14">
        <v>2531</v>
      </c>
      <c r="K57" s="294"/>
      <c r="L57" s="294"/>
    </row>
    <row r="58" spans="1:12" hidden="1" outlineLevel="3" x14ac:dyDescent="0.35">
      <c r="A58" s="11" t="s">
        <v>118</v>
      </c>
      <c r="B58" s="11" t="s">
        <v>10</v>
      </c>
      <c r="C58" s="45" t="s">
        <v>119</v>
      </c>
      <c r="D58" s="14">
        <v>1026748</v>
      </c>
      <c r="E58" s="15">
        <v>0</v>
      </c>
      <c r="F58" s="15">
        <v>22</v>
      </c>
      <c r="G58" s="15">
        <v>0</v>
      </c>
      <c r="H58" s="15">
        <v>1</v>
      </c>
      <c r="I58" s="14">
        <v>64764</v>
      </c>
      <c r="K58" s="294"/>
      <c r="L58" s="294"/>
    </row>
    <row r="59" spans="1:12" hidden="1" outlineLevel="3" x14ac:dyDescent="0.35">
      <c r="A59" s="11" t="s">
        <v>120</v>
      </c>
      <c r="B59" s="11" t="s">
        <v>10</v>
      </c>
      <c r="C59" s="45" t="s">
        <v>121</v>
      </c>
      <c r="D59" s="14">
        <v>20121</v>
      </c>
      <c r="E59" s="15">
        <v>1</v>
      </c>
      <c r="F59" s="15">
        <v>0</v>
      </c>
      <c r="G59" s="15">
        <v>0</v>
      </c>
      <c r="H59" s="15">
        <v>1</v>
      </c>
      <c r="I59" s="14">
        <v>2766</v>
      </c>
      <c r="K59" s="294"/>
      <c r="L59" s="294"/>
    </row>
    <row r="60" spans="1:12" hidden="1" outlineLevel="3" x14ac:dyDescent="0.35">
      <c r="A60" s="11" t="s">
        <v>122</v>
      </c>
      <c r="B60" s="11" t="s">
        <v>10</v>
      </c>
      <c r="C60" s="45" t="s">
        <v>123</v>
      </c>
      <c r="D60" s="14">
        <v>124808</v>
      </c>
      <c r="E60" s="15">
        <v>1</v>
      </c>
      <c r="F60" s="15">
        <v>3</v>
      </c>
      <c r="G60" s="15">
        <v>0</v>
      </c>
      <c r="H60" s="15">
        <v>1</v>
      </c>
      <c r="I60" s="14">
        <v>8192</v>
      </c>
      <c r="K60" s="294"/>
      <c r="L60" s="294"/>
    </row>
    <row r="61" spans="1:12" hidden="1" outlineLevel="3" x14ac:dyDescent="0.35">
      <c r="A61" s="11" t="s">
        <v>124</v>
      </c>
      <c r="B61" s="11" t="s">
        <v>10</v>
      </c>
      <c r="C61" s="45" t="s">
        <v>125</v>
      </c>
      <c r="D61" s="14">
        <v>81758</v>
      </c>
      <c r="E61" s="15">
        <v>1</v>
      </c>
      <c r="F61" s="15">
        <v>5</v>
      </c>
      <c r="G61" s="15">
        <v>1</v>
      </c>
      <c r="H61" s="15">
        <v>0</v>
      </c>
      <c r="I61" s="14">
        <v>11099</v>
      </c>
      <c r="K61" s="294"/>
      <c r="L61" s="294"/>
    </row>
    <row r="62" spans="1:12" outlineLevel="2" collapsed="1" x14ac:dyDescent="0.35">
      <c r="A62" s="11"/>
      <c r="B62" s="338" t="s">
        <v>405</v>
      </c>
      <c r="C62" s="45"/>
      <c r="D62" s="14">
        <f>SUBTOTAL(1,D4:D61)</f>
        <v>146581.5172413793</v>
      </c>
      <c r="E62" s="15"/>
      <c r="F62" s="15"/>
      <c r="G62" s="15"/>
      <c r="H62" s="15"/>
      <c r="I62" s="14"/>
      <c r="K62" s="294"/>
      <c r="L62" s="294"/>
    </row>
    <row r="63" spans="1:12" outlineLevel="1" x14ac:dyDescent="0.35">
      <c r="A63" s="11"/>
      <c r="B63" s="338" t="s">
        <v>401</v>
      </c>
      <c r="C63" s="45"/>
      <c r="D63" s="14"/>
      <c r="E63" s="15"/>
      <c r="F63" s="15"/>
      <c r="G63" s="15"/>
      <c r="H63" s="15"/>
      <c r="I63" s="14">
        <f>SUBTOTAL(9,I4:I61)</f>
        <v>701720</v>
      </c>
      <c r="K63" s="294"/>
      <c r="L63" s="294"/>
    </row>
    <row r="64" spans="1:12" hidden="1" outlineLevel="3" x14ac:dyDescent="0.35">
      <c r="A64" s="16" t="s">
        <v>126</v>
      </c>
      <c r="B64" s="16" t="s">
        <v>127</v>
      </c>
      <c r="C64" s="161" t="s">
        <v>128</v>
      </c>
      <c r="D64" s="17">
        <v>76564</v>
      </c>
      <c r="E64" s="18">
        <v>1</v>
      </c>
      <c r="F64" s="18">
        <v>6</v>
      </c>
      <c r="G64" s="18">
        <v>0</v>
      </c>
      <c r="H64" s="18">
        <v>2</v>
      </c>
      <c r="I64" s="17">
        <v>15132</v>
      </c>
      <c r="K64" s="294"/>
      <c r="L64" s="294"/>
    </row>
    <row r="65" spans="1:12" hidden="1" outlineLevel="3" x14ac:dyDescent="0.35">
      <c r="A65" s="16" t="s">
        <v>129</v>
      </c>
      <c r="B65" s="16" t="s">
        <v>127</v>
      </c>
      <c r="C65" s="161" t="s">
        <v>130</v>
      </c>
      <c r="D65" s="17">
        <v>51506</v>
      </c>
      <c r="E65" s="18">
        <v>0</v>
      </c>
      <c r="F65" s="18">
        <v>4</v>
      </c>
      <c r="G65" s="18">
        <v>1</v>
      </c>
      <c r="H65" s="18">
        <v>1</v>
      </c>
      <c r="I65" s="17">
        <v>11870</v>
      </c>
      <c r="K65" s="294"/>
      <c r="L65" s="294"/>
    </row>
    <row r="66" spans="1:12" hidden="1" outlineLevel="3" x14ac:dyDescent="0.35">
      <c r="A66" s="16" t="s">
        <v>131</v>
      </c>
      <c r="B66" s="16" t="s">
        <v>127</v>
      </c>
      <c r="C66" s="161" t="s">
        <v>132</v>
      </c>
      <c r="D66" s="17">
        <v>152363</v>
      </c>
      <c r="E66" s="18">
        <v>0</v>
      </c>
      <c r="F66" s="18">
        <v>5</v>
      </c>
      <c r="G66" s="18">
        <v>0</v>
      </c>
      <c r="H66" s="18">
        <v>3</v>
      </c>
      <c r="I66" s="17">
        <v>11348</v>
      </c>
      <c r="K66" s="294"/>
      <c r="L66" s="294"/>
    </row>
    <row r="67" spans="1:12" hidden="1" outlineLevel="3" x14ac:dyDescent="0.35">
      <c r="A67" s="16" t="s">
        <v>133</v>
      </c>
      <c r="B67" s="16" t="s">
        <v>127</v>
      </c>
      <c r="C67" s="161" t="s">
        <v>134</v>
      </c>
      <c r="D67" s="17">
        <v>67276</v>
      </c>
      <c r="E67" s="18">
        <v>1</v>
      </c>
      <c r="F67" s="18">
        <v>7</v>
      </c>
      <c r="G67" s="18">
        <v>0</v>
      </c>
      <c r="H67" s="18">
        <v>1</v>
      </c>
      <c r="I67" s="17">
        <v>15535</v>
      </c>
      <c r="K67" s="294"/>
      <c r="L67" s="294"/>
    </row>
    <row r="68" spans="1:12" hidden="1" outlineLevel="3" x14ac:dyDescent="0.35">
      <c r="A68" s="16" t="s">
        <v>135</v>
      </c>
      <c r="B68" s="16" t="s">
        <v>127</v>
      </c>
      <c r="C68" s="161" t="s">
        <v>136</v>
      </c>
      <c r="D68" s="17">
        <v>186954</v>
      </c>
      <c r="E68" s="18">
        <v>0</v>
      </c>
      <c r="F68" s="18">
        <v>10</v>
      </c>
      <c r="G68" s="18">
        <v>0</v>
      </c>
      <c r="H68" s="18">
        <v>2</v>
      </c>
      <c r="I68" s="17">
        <v>25121</v>
      </c>
      <c r="K68" s="294"/>
      <c r="L68" s="294"/>
    </row>
    <row r="69" spans="1:12" hidden="1" outlineLevel="3" x14ac:dyDescent="0.35">
      <c r="A69" s="16" t="s">
        <v>137</v>
      </c>
      <c r="B69" s="16" t="s">
        <v>127</v>
      </c>
      <c r="C69" s="161" t="s">
        <v>138</v>
      </c>
      <c r="D69" s="17">
        <v>113059</v>
      </c>
      <c r="E69" s="18">
        <v>1</v>
      </c>
      <c r="F69" s="18">
        <v>7</v>
      </c>
      <c r="G69" s="18">
        <v>1</v>
      </c>
      <c r="H69" s="18">
        <v>2</v>
      </c>
      <c r="I69" s="17">
        <v>19623</v>
      </c>
      <c r="K69" s="294"/>
      <c r="L69" s="294"/>
    </row>
    <row r="70" spans="1:12" hidden="1" outlineLevel="3" x14ac:dyDescent="0.35">
      <c r="A70" s="16" t="s">
        <v>139</v>
      </c>
      <c r="B70" s="16" t="s">
        <v>127</v>
      </c>
      <c r="C70" s="161" t="s">
        <v>140</v>
      </c>
      <c r="D70" s="17">
        <v>91321</v>
      </c>
      <c r="E70" s="18">
        <v>0</v>
      </c>
      <c r="F70" s="18">
        <v>6</v>
      </c>
      <c r="G70" s="18">
        <v>0</v>
      </c>
      <c r="H70" s="18">
        <v>1</v>
      </c>
      <c r="I70" s="17">
        <v>12960</v>
      </c>
      <c r="K70" s="294"/>
      <c r="L70" s="294"/>
    </row>
    <row r="71" spans="1:12" hidden="1" outlineLevel="3" x14ac:dyDescent="0.35">
      <c r="A71" s="16" t="s">
        <v>141</v>
      </c>
      <c r="B71" s="16" t="s">
        <v>127</v>
      </c>
      <c r="C71" s="161" t="s">
        <v>142</v>
      </c>
      <c r="D71" s="17">
        <v>48746</v>
      </c>
      <c r="E71" s="18">
        <v>0</v>
      </c>
      <c r="F71" s="18">
        <v>5</v>
      </c>
      <c r="G71" s="18">
        <v>1</v>
      </c>
      <c r="H71" s="18">
        <v>0</v>
      </c>
      <c r="I71" s="17">
        <v>12015</v>
      </c>
      <c r="K71" s="294"/>
      <c r="L71" s="294"/>
    </row>
    <row r="72" spans="1:12" hidden="1" outlineLevel="3" x14ac:dyDescent="0.35">
      <c r="A72" s="16" t="s">
        <v>143</v>
      </c>
      <c r="B72" s="16" t="s">
        <v>127</v>
      </c>
      <c r="C72" s="161" t="s">
        <v>144</v>
      </c>
      <c r="D72" s="17">
        <v>89362</v>
      </c>
      <c r="E72" s="18">
        <v>1</v>
      </c>
      <c r="F72" s="18">
        <v>7</v>
      </c>
      <c r="G72" s="18">
        <v>0</v>
      </c>
      <c r="H72" s="18">
        <v>4</v>
      </c>
      <c r="I72" s="17">
        <v>17421</v>
      </c>
      <c r="K72" s="294"/>
      <c r="L72" s="294"/>
    </row>
    <row r="73" spans="1:12" hidden="1" outlineLevel="3" x14ac:dyDescent="0.35">
      <c r="A73" s="16" t="s">
        <v>145</v>
      </c>
      <c r="B73" s="16" t="s">
        <v>127</v>
      </c>
      <c r="C73" s="161" t="s">
        <v>146</v>
      </c>
      <c r="D73" s="17">
        <v>168521</v>
      </c>
      <c r="E73" s="18">
        <v>0</v>
      </c>
      <c r="F73" s="18">
        <v>13</v>
      </c>
      <c r="G73" s="18">
        <v>1</v>
      </c>
      <c r="H73" s="18">
        <v>0</v>
      </c>
      <c r="I73" s="17">
        <v>33391</v>
      </c>
      <c r="K73" s="294"/>
      <c r="L73" s="294"/>
    </row>
    <row r="74" spans="1:12" hidden="1" outlineLevel="3" x14ac:dyDescent="0.35">
      <c r="A74" s="16" t="s">
        <v>147</v>
      </c>
      <c r="B74" s="16" t="s">
        <v>127</v>
      </c>
      <c r="C74" s="161" t="s">
        <v>148</v>
      </c>
      <c r="D74" s="17">
        <v>44532</v>
      </c>
      <c r="E74" s="18">
        <v>0</v>
      </c>
      <c r="F74" s="18">
        <v>4</v>
      </c>
      <c r="G74" s="18">
        <v>0</v>
      </c>
      <c r="H74" s="18">
        <v>1</v>
      </c>
      <c r="I74" s="17">
        <v>9366</v>
      </c>
      <c r="K74" s="294"/>
      <c r="L74" s="294"/>
    </row>
    <row r="75" spans="1:12" hidden="1" outlineLevel="3" x14ac:dyDescent="0.35">
      <c r="A75" s="16" t="s">
        <v>149</v>
      </c>
      <c r="B75" s="16" t="s">
        <v>127</v>
      </c>
      <c r="C75" s="161" t="s">
        <v>150</v>
      </c>
      <c r="D75" s="17">
        <v>232868</v>
      </c>
      <c r="E75" s="18">
        <v>0</v>
      </c>
      <c r="F75" s="18">
        <v>15</v>
      </c>
      <c r="G75" s="18">
        <v>2</v>
      </c>
      <c r="H75" s="18">
        <v>1</v>
      </c>
      <c r="I75" s="17">
        <v>27561</v>
      </c>
      <c r="K75" s="294"/>
      <c r="L75" s="294"/>
    </row>
    <row r="76" spans="1:12" outlineLevel="2" collapsed="1" x14ac:dyDescent="0.35">
      <c r="A76" s="16"/>
      <c r="B76" s="339" t="s">
        <v>406</v>
      </c>
      <c r="C76" s="161"/>
      <c r="D76" s="17">
        <f>SUBTOTAL(1,D64:D75)</f>
        <v>110256</v>
      </c>
      <c r="E76" s="18"/>
      <c r="F76" s="18"/>
      <c r="G76" s="18"/>
      <c r="H76" s="18"/>
      <c r="I76" s="17"/>
      <c r="K76" s="294"/>
      <c r="L76" s="294"/>
    </row>
    <row r="77" spans="1:12" outlineLevel="1" x14ac:dyDescent="0.35">
      <c r="A77" s="16"/>
      <c r="B77" s="339" t="s">
        <v>402</v>
      </c>
      <c r="C77" s="161"/>
      <c r="D77" s="17"/>
      <c r="E77" s="18"/>
      <c r="F77" s="18"/>
      <c r="G77" s="18"/>
      <c r="H77" s="18"/>
      <c r="I77" s="17">
        <f>SUBTOTAL(9,I64:I75)</f>
        <v>211343</v>
      </c>
      <c r="K77" s="294"/>
      <c r="L77" s="294"/>
    </row>
    <row r="78" spans="1:12" hidden="1" outlineLevel="3" x14ac:dyDescent="0.35">
      <c r="A78" s="19" t="s">
        <v>151</v>
      </c>
      <c r="B78" s="19" t="s">
        <v>152</v>
      </c>
      <c r="C78" s="163" t="s">
        <v>153</v>
      </c>
      <c r="D78" s="20">
        <v>60000</v>
      </c>
      <c r="E78" s="21">
        <v>1</v>
      </c>
      <c r="F78" s="21">
        <v>0</v>
      </c>
      <c r="G78" s="21">
        <v>0</v>
      </c>
      <c r="H78" s="21">
        <v>1</v>
      </c>
      <c r="I78" s="20">
        <v>3557</v>
      </c>
      <c r="K78" s="294"/>
      <c r="L78" s="294"/>
    </row>
    <row r="79" spans="1:12" hidden="1" outlineLevel="3" x14ac:dyDescent="0.35">
      <c r="A79" s="19" t="s">
        <v>154</v>
      </c>
      <c r="B79" s="19" t="s">
        <v>152</v>
      </c>
      <c r="C79" s="163" t="s">
        <v>155</v>
      </c>
      <c r="D79" s="20">
        <v>20000</v>
      </c>
      <c r="E79" s="21">
        <v>1</v>
      </c>
      <c r="F79" s="21">
        <v>0</v>
      </c>
      <c r="G79" s="21">
        <v>0</v>
      </c>
      <c r="H79" s="21">
        <v>0</v>
      </c>
      <c r="I79" s="20">
        <v>2808</v>
      </c>
      <c r="K79" s="294"/>
      <c r="L79" s="294"/>
    </row>
    <row r="80" spans="1:12" hidden="1" outlineLevel="3" x14ac:dyDescent="0.35">
      <c r="A80" s="19" t="s">
        <v>156</v>
      </c>
      <c r="B80" s="19" t="s">
        <v>152</v>
      </c>
      <c r="C80" s="163" t="s">
        <v>157</v>
      </c>
      <c r="D80" s="20">
        <v>4000</v>
      </c>
      <c r="E80" s="21">
        <v>1</v>
      </c>
      <c r="F80" s="21">
        <v>0</v>
      </c>
      <c r="G80" s="21">
        <v>0</v>
      </c>
      <c r="H80" s="21">
        <v>0</v>
      </c>
      <c r="I80" s="20">
        <v>2586</v>
      </c>
      <c r="K80" s="294"/>
      <c r="L80" s="294"/>
    </row>
    <row r="81" spans="1:12" hidden="1" outlineLevel="3" x14ac:dyDescent="0.35">
      <c r="A81" s="19" t="s">
        <v>158</v>
      </c>
      <c r="B81" s="19" t="s">
        <v>152</v>
      </c>
      <c r="C81" s="163" t="s">
        <v>159</v>
      </c>
      <c r="D81" s="20">
        <v>40000</v>
      </c>
      <c r="E81" s="21">
        <v>1</v>
      </c>
      <c r="F81" s="21">
        <v>1</v>
      </c>
      <c r="G81" s="21">
        <v>0</v>
      </c>
      <c r="H81" s="21">
        <v>2</v>
      </c>
      <c r="I81" s="20">
        <v>6707</v>
      </c>
      <c r="K81" s="294"/>
      <c r="L81" s="294"/>
    </row>
    <row r="82" spans="1:12" hidden="1" outlineLevel="3" x14ac:dyDescent="0.35">
      <c r="A82" s="19" t="s">
        <v>160</v>
      </c>
      <c r="B82" s="19" t="s">
        <v>152</v>
      </c>
      <c r="C82" s="163" t="s">
        <v>161</v>
      </c>
      <c r="D82" s="20">
        <v>110000</v>
      </c>
      <c r="E82" s="21">
        <v>1</v>
      </c>
      <c r="F82" s="21">
        <v>0</v>
      </c>
      <c r="G82" s="21">
        <v>1</v>
      </c>
      <c r="H82" s="21">
        <v>1</v>
      </c>
      <c r="I82" s="20">
        <v>3612</v>
      </c>
      <c r="K82" s="294"/>
      <c r="L82" s="294"/>
    </row>
    <row r="83" spans="1:12" hidden="1" outlineLevel="3" x14ac:dyDescent="0.35">
      <c r="A83" s="19" t="s">
        <v>162</v>
      </c>
      <c r="B83" s="19" t="s">
        <v>152</v>
      </c>
      <c r="C83" s="163" t="s">
        <v>163</v>
      </c>
      <c r="D83" s="20">
        <v>10000</v>
      </c>
      <c r="E83" s="21">
        <v>1</v>
      </c>
      <c r="F83" s="21">
        <v>0</v>
      </c>
      <c r="G83" s="21">
        <v>0</v>
      </c>
      <c r="H83" s="21">
        <v>1</v>
      </c>
      <c r="I83" s="20">
        <v>2730</v>
      </c>
      <c r="K83" s="294"/>
      <c r="L83" s="294"/>
    </row>
    <row r="84" spans="1:12" hidden="1" outlineLevel="3" x14ac:dyDescent="0.35">
      <c r="A84" s="19" t="s">
        <v>164</v>
      </c>
      <c r="B84" s="19" t="s">
        <v>152</v>
      </c>
      <c r="C84" s="163" t="s">
        <v>165</v>
      </c>
      <c r="D84" s="20">
        <v>39000</v>
      </c>
      <c r="E84" s="21">
        <v>1</v>
      </c>
      <c r="F84" s="21">
        <v>0</v>
      </c>
      <c r="G84" s="21">
        <v>0</v>
      </c>
      <c r="H84" s="21">
        <v>1</v>
      </c>
      <c r="I84" s="20">
        <v>3145</v>
      </c>
      <c r="K84" s="294"/>
      <c r="L84" s="294"/>
    </row>
    <row r="85" spans="1:12" hidden="1" outlineLevel="3" x14ac:dyDescent="0.35">
      <c r="A85" s="19" t="s">
        <v>166</v>
      </c>
      <c r="B85" s="19" t="s">
        <v>152</v>
      </c>
      <c r="C85" s="163" t="s">
        <v>167</v>
      </c>
      <c r="D85" s="20">
        <v>5000</v>
      </c>
      <c r="E85" s="21">
        <v>1</v>
      </c>
      <c r="F85" s="21">
        <v>0</v>
      </c>
      <c r="G85" s="21">
        <v>0</v>
      </c>
      <c r="H85" s="21">
        <v>0</v>
      </c>
      <c r="I85" s="20">
        <v>2510</v>
      </c>
      <c r="K85" s="294"/>
      <c r="L85" s="294"/>
    </row>
    <row r="86" spans="1:12" hidden="1" outlineLevel="3" x14ac:dyDescent="0.35">
      <c r="A86" s="19" t="s">
        <v>168</v>
      </c>
      <c r="B86" s="19" t="s">
        <v>152</v>
      </c>
      <c r="C86" s="163" t="s">
        <v>169</v>
      </c>
      <c r="D86" s="20">
        <v>15000</v>
      </c>
      <c r="E86" s="21">
        <v>1</v>
      </c>
      <c r="F86" s="21">
        <v>0</v>
      </c>
      <c r="G86" s="21">
        <v>0</v>
      </c>
      <c r="H86" s="21">
        <v>0</v>
      </c>
      <c r="I86" s="20">
        <v>2401</v>
      </c>
      <c r="K86" s="294"/>
      <c r="L86" s="294"/>
    </row>
    <row r="87" spans="1:12" hidden="1" outlineLevel="3" x14ac:dyDescent="0.35">
      <c r="A87" s="19" t="s">
        <v>170</v>
      </c>
      <c r="B87" s="19" t="s">
        <v>152</v>
      </c>
      <c r="C87" s="163" t="s">
        <v>171</v>
      </c>
      <c r="D87" s="20">
        <v>14000</v>
      </c>
      <c r="E87" s="21">
        <v>1</v>
      </c>
      <c r="F87" s="21">
        <v>0</v>
      </c>
      <c r="G87" s="21">
        <v>0</v>
      </c>
      <c r="H87" s="21">
        <v>0</v>
      </c>
      <c r="I87" s="20">
        <v>2804</v>
      </c>
      <c r="K87" s="294"/>
      <c r="L87" s="294"/>
    </row>
    <row r="88" spans="1:12" outlineLevel="2" collapsed="1" x14ac:dyDescent="0.35">
      <c r="A88" s="340"/>
      <c r="B88" s="344" t="s">
        <v>407</v>
      </c>
      <c r="C88" s="341"/>
      <c r="D88" s="342">
        <f>SUBTOTAL(1,D78:D87)</f>
        <v>31700</v>
      </c>
      <c r="E88" s="343"/>
      <c r="F88" s="343"/>
      <c r="G88" s="343"/>
      <c r="H88" s="343"/>
      <c r="I88" s="342"/>
      <c r="K88" s="294"/>
      <c r="L88" s="294"/>
    </row>
    <row r="89" spans="1:12" outlineLevel="1" x14ac:dyDescent="0.35">
      <c r="A89" s="340"/>
      <c r="B89" s="344" t="s">
        <v>403</v>
      </c>
      <c r="C89" s="341"/>
      <c r="D89" s="342"/>
      <c r="E89" s="343"/>
      <c r="F89" s="343"/>
      <c r="G89" s="343"/>
      <c r="H89" s="343"/>
      <c r="I89" s="342">
        <f>SUBTOTAL(9,I78:I87)</f>
        <v>32860</v>
      </c>
      <c r="K89" s="294"/>
      <c r="L89" s="294"/>
    </row>
    <row r="90" spans="1:12" x14ac:dyDescent="0.35">
      <c r="A90" s="340"/>
      <c r="B90" s="344" t="s">
        <v>408</v>
      </c>
      <c r="C90" s="341"/>
      <c r="D90" s="342">
        <f>SUBTOTAL(1,D4:D87)</f>
        <v>126772.5</v>
      </c>
      <c r="E90" s="343"/>
      <c r="F90" s="343"/>
      <c r="G90" s="343"/>
      <c r="H90" s="343"/>
      <c r="I90" s="342"/>
      <c r="K90" s="294"/>
      <c r="L90" s="294"/>
    </row>
    <row r="91" spans="1:12" x14ac:dyDescent="0.35">
      <c r="A91" s="340"/>
      <c r="B91" s="344" t="s">
        <v>404</v>
      </c>
      <c r="C91" s="341"/>
      <c r="D91" s="342"/>
      <c r="E91" s="343"/>
      <c r="F91" s="343"/>
      <c r="G91" s="343"/>
      <c r="H91" s="343"/>
      <c r="I91" s="342">
        <f>SUBTOTAL(9,I4:I87)</f>
        <v>945923</v>
      </c>
      <c r="K91" s="294"/>
      <c r="L91" s="294"/>
    </row>
    <row r="208" spans="1:1" x14ac:dyDescent="0.35">
      <c r="A208" s="6" t="s">
        <v>381</v>
      </c>
    </row>
  </sheetData>
  <pageMargins left="1" right="1" top="1" bottom="1" header="0.5" footer="0.5"/>
  <pageSetup scale="91" fitToHeight="0" pageOrder="overThenDown" orientation="landscape" horizontalDpi="360" verticalDpi="360" r:id="rId1"/>
  <headerFooter>
    <oddHeader>&amp;C&amp;A</oddHeader>
    <oddFooter>&amp;LDJ Frisby&amp;R&amp;D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84"/>
  <sheetViews>
    <sheetView workbookViewId="0">
      <selection activeCell="Q43" sqref="Q43"/>
    </sheetView>
  </sheetViews>
  <sheetFormatPr defaultColWidth="11.453125" defaultRowHeight="12.5" x14ac:dyDescent="0.25"/>
  <cols>
    <col min="3" max="3" width="16.26953125" customWidth="1"/>
    <col min="4" max="4" width="15.453125" hidden="1" customWidth="1"/>
    <col min="5" max="5" width="10" hidden="1" customWidth="1"/>
    <col min="6" max="6" width="7.7265625" hidden="1" customWidth="1"/>
    <col min="7" max="7" width="8.7265625" hidden="1" customWidth="1"/>
    <col min="8" max="8" width="12.81640625" customWidth="1"/>
  </cols>
  <sheetData>
    <row r="1" spans="1:11" ht="21.5" x14ac:dyDescent="0.25">
      <c r="A1" s="24" t="s">
        <v>391</v>
      </c>
      <c r="B1" s="24"/>
      <c r="C1" s="24"/>
      <c r="D1" s="132"/>
      <c r="E1" s="132"/>
      <c r="F1" s="132"/>
      <c r="G1" s="132"/>
      <c r="H1" s="132"/>
      <c r="I1" s="310" t="s">
        <v>395</v>
      </c>
    </row>
    <row r="2" spans="1:11" ht="13" x14ac:dyDescent="0.3">
      <c r="A2" s="2"/>
      <c r="B2" s="2"/>
      <c r="C2" s="4"/>
      <c r="D2" s="136"/>
      <c r="E2" s="137"/>
      <c r="F2" s="137"/>
      <c r="G2" s="137"/>
      <c r="H2" s="138"/>
    </row>
    <row r="3" spans="1:11" ht="13" x14ac:dyDescent="0.3">
      <c r="A3" s="2"/>
      <c r="B3" s="2"/>
      <c r="C3" s="64"/>
      <c r="D3" s="144" t="s">
        <v>295</v>
      </c>
      <c r="E3" s="145"/>
      <c r="F3" s="145"/>
      <c r="G3" s="145"/>
      <c r="H3" s="138"/>
    </row>
    <row r="4" spans="1:11" ht="39" x14ac:dyDescent="0.3">
      <c r="A4" s="118" t="s">
        <v>2</v>
      </c>
      <c r="B4" s="119" t="s">
        <v>3</v>
      </c>
      <c r="C4" s="119" t="s">
        <v>4</v>
      </c>
      <c r="D4" s="151" t="s">
        <v>6</v>
      </c>
      <c r="E4" s="151" t="s">
        <v>7</v>
      </c>
      <c r="F4" s="151" t="s">
        <v>301</v>
      </c>
      <c r="G4" s="151" t="s">
        <v>197</v>
      </c>
      <c r="H4" s="152" t="s">
        <v>394</v>
      </c>
    </row>
    <row r="5" spans="1:11" ht="13" x14ac:dyDescent="0.3">
      <c r="A5" s="45" t="s">
        <v>9</v>
      </c>
      <c r="B5" s="11" t="s">
        <v>10</v>
      </c>
      <c r="C5" s="45" t="s">
        <v>11</v>
      </c>
      <c r="D5" s="157"/>
      <c r="E5" s="157"/>
      <c r="F5" s="157"/>
      <c r="G5" s="157"/>
      <c r="H5" s="157">
        <v>787831</v>
      </c>
      <c r="J5" s="293"/>
      <c r="K5" s="295"/>
    </row>
    <row r="6" spans="1:11" ht="13" x14ac:dyDescent="0.3">
      <c r="A6" s="45" t="s">
        <v>12</v>
      </c>
      <c r="B6" s="11" t="s">
        <v>10</v>
      </c>
      <c r="C6" s="45" t="s">
        <v>13</v>
      </c>
      <c r="D6" s="157"/>
      <c r="E6" s="157"/>
      <c r="F6" s="157"/>
      <c r="G6" s="157"/>
      <c r="H6" s="157">
        <v>105079</v>
      </c>
      <c r="J6" s="293"/>
      <c r="K6" s="295"/>
    </row>
    <row r="7" spans="1:11" ht="13" x14ac:dyDescent="0.3">
      <c r="A7" s="45" t="s">
        <v>14</v>
      </c>
      <c r="B7" s="11" t="s">
        <v>10</v>
      </c>
      <c r="C7" s="45" t="s">
        <v>15</v>
      </c>
      <c r="D7" s="157"/>
      <c r="E7" s="157"/>
      <c r="F7" s="157"/>
      <c r="G7" s="157"/>
      <c r="H7" s="157">
        <v>65281</v>
      </c>
      <c r="J7" s="293"/>
      <c r="K7" s="295"/>
    </row>
    <row r="8" spans="1:11" ht="13" x14ac:dyDescent="0.3">
      <c r="A8" s="45" t="s">
        <v>16</v>
      </c>
      <c r="B8" s="11" t="s">
        <v>10</v>
      </c>
      <c r="C8" s="45" t="s">
        <v>17</v>
      </c>
      <c r="D8" s="157"/>
      <c r="E8" s="157"/>
      <c r="F8" s="157"/>
      <c r="G8" s="157"/>
      <c r="H8" s="157">
        <v>377759</v>
      </c>
      <c r="J8" s="293"/>
      <c r="K8" s="295"/>
    </row>
    <row r="9" spans="1:11" ht="13" x14ac:dyDescent="0.3">
      <c r="A9" s="45" t="s">
        <v>18</v>
      </c>
      <c r="B9" s="11" t="s">
        <v>10</v>
      </c>
      <c r="C9" s="45" t="s">
        <v>19</v>
      </c>
      <c r="D9" s="157"/>
      <c r="E9" s="157"/>
      <c r="F9" s="157"/>
      <c r="G9" s="157"/>
      <c r="H9" s="157">
        <v>1608685</v>
      </c>
      <c r="J9" s="293"/>
      <c r="K9" s="295"/>
    </row>
    <row r="10" spans="1:11" ht="13" x14ac:dyDescent="0.3">
      <c r="A10" s="45" t="s">
        <v>20</v>
      </c>
      <c r="B10" s="11" t="s">
        <v>10</v>
      </c>
      <c r="C10" s="45" t="s">
        <v>21</v>
      </c>
      <c r="D10" s="157"/>
      <c r="E10" s="157"/>
      <c r="F10" s="157"/>
      <c r="G10" s="157"/>
      <c r="H10" s="157">
        <v>183731</v>
      </c>
      <c r="J10" s="293"/>
      <c r="K10" s="295"/>
    </row>
    <row r="11" spans="1:11" ht="13" x14ac:dyDescent="0.3">
      <c r="A11" s="45" t="s">
        <v>22</v>
      </c>
      <c r="B11" s="11" t="s">
        <v>10</v>
      </c>
      <c r="C11" s="45" t="s">
        <v>23</v>
      </c>
      <c r="D11" s="157"/>
      <c r="E11" s="157"/>
      <c r="F11" s="157"/>
      <c r="G11" s="157"/>
      <c r="H11" s="157">
        <v>699853</v>
      </c>
      <c r="J11" s="293"/>
      <c r="K11" s="295"/>
    </row>
    <row r="12" spans="1:11" ht="13" x14ac:dyDescent="0.3">
      <c r="A12" s="45" t="s">
        <v>24</v>
      </c>
      <c r="B12" s="11" t="s">
        <v>10</v>
      </c>
      <c r="C12" s="45" t="s">
        <v>25</v>
      </c>
      <c r="D12" s="157"/>
      <c r="E12" s="157"/>
      <c r="F12" s="157"/>
      <c r="G12" s="157"/>
      <c r="H12" s="157">
        <v>311958</v>
      </c>
      <c r="J12" s="293"/>
      <c r="K12" s="295"/>
    </row>
    <row r="13" spans="1:11" ht="13" x14ac:dyDescent="0.3">
      <c r="A13" s="45" t="s">
        <v>26</v>
      </c>
      <c r="B13" s="11" t="s">
        <v>10</v>
      </c>
      <c r="C13" s="45" t="s">
        <v>27</v>
      </c>
      <c r="D13" s="157"/>
      <c r="E13" s="157"/>
      <c r="F13" s="157"/>
      <c r="G13" s="157"/>
      <c r="H13" s="157">
        <v>58402</v>
      </c>
      <c r="J13" s="293"/>
      <c r="K13" s="295"/>
    </row>
    <row r="14" spans="1:11" ht="13" x14ac:dyDescent="0.3">
      <c r="A14" s="45" t="s">
        <v>28</v>
      </c>
      <c r="B14" s="11" t="s">
        <v>10</v>
      </c>
      <c r="C14" s="45" t="s">
        <v>29</v>
      </c>
      <c r="D14" s="157"/>
      <c r="E14" s="157"/>
      <c r="F14" s="157"/>
      <c r="G14" s="157"/>
      <c r="H14" s="157">
        <v>588485</v>
      </c>
      <c r="J14" s="293"/>
      <c r="K14" s="295"/>
    </row>
    <row r="15" spans="1:11" ht="13" x14ac:dyDescent="0.3">
      <c r="A15" s="45" t="s">
        <v>30</v>
      </c>
      <c r="B15" s="11" t="s">
        <v>10</v>
      </c>
      <c r="C15" s="45" t="s">
        <v>31</v>
      </c>
      <c r="D15" s="157"/>
      <c r="E15" s="157"/>
      <c r="F15" s="157"/>
      <c r="G15" s="157"/>
      <c r="H15" s="157">
        <v>282120</v>
      </c>
      <c r="J15" s="293"/>
      <c r="K15" s="295"/>
    </row>
    <row r="16" spans="1:11" ht="13" x14ac:dyDescent="0.3">
      <c r="A16" s="45" t="s">
        <v>32</v>
      </c>
      <c r="B16" s="11" t="s">
        <v>10</v>
      </c>
      <c r="C16" s="45" t="s">
        <v>33</v>
      </c>
      <c r="D16" s="157"/>
      <c r="E16" s="157"/>
      <c r="F16" s="157"/>
      <c r="G16" s="157"/>
      <c r="H16" s="157">
        <v>205419</v>
      </c>
      <c r="J16" s="293"/>
    </row>
    <row r="17" spans="1:10" ht="13" x14ac:dyDescent="0.3">
      <c r="A17" s="45" t="s">
        <v>34</v>
      </c>
      <c r="B17" s="11" t="s">
        <v>10</v>
      </c>
      <c r="C17" s="45" t="s">
        <v>35</v>
      </c>
      <c r="D17" s="157"/>
      <c r="E17" s="157"/>
      <c r="F17" s="157"/>
      <c r="G17" s="157"/>
      <c r="H17" s="157">
        <v>174352</v>
      </c>
      <c r="J17" s="293"/>
    </row>
    <row r="18" spans="1:10" ht="13" x14ac:dyDescent="0.3">
      <c r="A18" s="45" t="s">
        <v>36</v>
      </c>
      <c r="B18" s="11" t="s">
        <v>10</v>
      </c>
      <c r="C18" s="45" t="s">
        <v>37</v>
      </c>
      <c r="D18" s="157"/>
      <c r="E18" s="157"/>
      <c r="F18" s="157"/>
      <c r="G18" s="157"/>
      <c r="H18" s="157">
        <v>1941850</v>
      </c>
      <c r="J18" s="293"/>
    </row>
    <row r="19" spans="1:10" ht="13" x14ac:dyDescent="0.3">
      <c r="A19" s="45" t="s">
        <v>38</v>
      </c>
      <c r="B19" s="11" t="s">
        <v>10</v>
      </c>
      <c r="C19" s="45" t="s">
        <v>39</v>
      </c>
      <c r="D19" s="157"/>
      <c r="E19" s="157"/>
      <c r="F19" s="157"/>
      <c r="G19" s="157"/>
      <c r="H19" s="157">
        <v>513996</v>
      </c>
      <c r="J19" s="293"/>
    </row>
    <row r="20" spans="1:10" ht="13" x14ac:dyDescent="0.3">
      <c r="A20" s="45" t="s">
        <v>40</v>
      </c>
      <c r="B20" s="11" t="s">
        <v>10</v>
      </c>
      <c r="C20" s="45" t="s">
        <v>41</v>
      </c>
      <c r="D20" s="157"/>
      <c r="E20" s="157"/>
      <c r="F20" s="157"/>
      <c r="G20" s="157"/>
      <c r="H20" s="157">
        <v>99039</v>
      </c>
      <c r="J20" s="293"/>
    </row>
    <row r="21" spans="1:10" ht="13" x14ac:dyDescent="0.3">
      <c r="A21" s="45" t="s">
        <v>42</v>
      </c>
      <c r="B21" s="11" t="s">
        <v>10</v>
      </c>
      <c r="C21" s="45" t="s">
        <v>43</v>
      </c>
      <c r="D21" s="157"/>
      <c r="E21" s="157"/>
      <c r="F21" s="157"/>
      <c r="G21" s="157"/>
      <c r="H21" s="157">
        <v>70776</v>
      </c>
      <c r="J21" s="293"/>
    </row>
    <row r="22" spans="1:10" ht="13" x14ac:dyDescent="0.3">
      <c r="A22" s="45" t="s">
        <v>44</v>
      </c>
      <c r="B22" s="11" t="s">
        <v>10</v>
      </c>
      <c r="C22" s="45" t="s">
        <v>45</v>
      </c>
      <c r="D22" s="157"/>
      <c r="E22" s="157"/>
      <c r="F22" s="157"/>
      <c r="G22" s="157"/>
      <c r="H22" s="157">
        <v>3151326</v>
      </c>
      <c r="J22" s="293"/>
    </row>
    <row r="23" spans="1:10" ht="13" x14ac:dyDescent="0.3">
      <c r="A23" s="45" t="s">
        <v>46</v>
      </c>
      <c r="B23" s="11" t="s">
        <v>10</v>
      </c>
      <c r="C23" s="45" t="s">
        <v>47</v>
      </c>
      <c r="D23" s="157"/>
      <c r="E23" s="157"/>
      <c r="F23" s="157"/>
      <c r="G23" s="157"/>
      <c r="H23" s="157">
        <v>65679</v>
      </c>
      <c r="J23" s="293"/>
    </row>
    <row r="24" spans="1:10" ht="13" x14ac:dyDescent="0.3">
      <c r="A24" s="45" t="s">
        <v>48</v>
      </c>
      <c r="B24" s="11" t="s">
        <v>10</v>
      </c>
      <c r="C24" s="45" t="s">
        <v>49</v>
      </c>
      <c r="D24" s="157"/>
      <c r="E24" s="157"/>
      <c r="F24" s="157"/>
      <c r="G24" s="157"/>
      <c r="H24" s="157">
        <v>1819356</v>
      </c>
      <c r="J24" s="293"/>
    </row>
    <row r="25" spans="1:10" ht="13" x14ac:dyDescent="0.3">
      <c r="A25" s="45" t="s">
        <v>50</v>
      </c>
      <c r="B25" s="11" t="s">
        <v>10</v>
      </c>
      <c r="C25" s="45" t="s">
        <v>51</v>
      </c>
      <c r="D25" s="157"/>
      <c r="E25" s="157"/>
      <c r="F25" s="157"/>
      <c r="G25" s="157"/>
      <c r="H25" s="157">
        <v>147801</v>
      </c>
      <c r="J25" s="293"/>
    </row>
    <row r="26" spans="1:10" ht="13" x14ac:dyDescent="0.3">
      <c r="A26" s="45" t="s">
        <v>52</v>
      </c>
      <c r="B26" s="11" t="s">
        <v>10</v>
      </c>
      <c r="C26" s="45" t="s">
        <v>53</v>
      </c>
      <c r="D26" s="157"/>
      <c r="E26" s="157"/>
      <c r="F26" s="157"/>
      <c r="G26" s="157"/>
      <c r="H26" s="157">
        <v>863201</v>
      </c>
      <c r="J26" s="293"/>
    </row>
    <row r="27" spans="1:10" ht="13" x14ac:dyDescent="0.3">
      <c r="A27" s="45" t="s">
        <v>54</v>
      </c>
      <c r="B27" s="11" t="s">
        <v>10</v>
      </c>
      <c r="C27" s="45" t="s">
        <v>55</v>
      </c>
      <c r="D27" s="157"/>
      <c r="E27" s="157"/>
      <c r="F27" s="157"/>
      <c r="G27" s="157"/>
      <c r="H27" s="157">
        <v>119196</v>
      </c>
      <c r="J27" s="293"/>
    </row>
    <row r="28" spans="1:10" ht="13" x14ac:dyDescent="0.3">
      <c r="A28" s="45" t="s">
        <v>56</v>
      </c>
      <c r="B28" s="11" t="s">
        <v>10</v>
      </c>
      <c r="C28" s="45" t="s">
        <v>57</v>
      </c>
      <c r="D28" s="157"/>
      <c r="E28" s="157"/>
      <c r="F28" s="157"/>
      <c r="G28" s="157"/>
      <c r="H28" s="157">
        <v>1735041</v>
      </c>
      <c r="J28" s="293"/>
    </row>
    <row r="29" spans="1:10" ht="13" x14ac:dyDescent="0.3">
      <c r="A29" s="45" t="s">
        <v>58</v>
      </c>
      <c r="B29" s="11" t="s">
        <v>10</v>
      </c>
      <c r="C29" s="45" t="s">
        <v>59</v>
      </c>
      <c r="D29" s="157"/>
      <c r="E29" s="157"/>
      <c r="F29" s="157"/>
      <c r="G29" s="157"/>
      <c r="H29" s="157">
        <v>130323</v>
      </c>
      <c r="J29" s="293"/>
    </row>
    <row r="30" spans="1:10" ht="13" x14ac:dyDescent="0.3">
      <c r="A30" s="45" t="s">
        <v>60</v>
      </c>
      <c r="B30" s="11" t="s">
        <v>10</v>
      </c>
      <c r="C30" s="45" t="s">
        <v>61</v>
      </c>
      <c r="D30" s="157"/>
      <c r="E30" s="157"/>
      <c r="F30" s="157"/>
      <c r="G30" s="157"/>
      <c r="H30" s="157">
        <v>266321</v>
      </c>
      <c r="J30" s="293"/>
    </row>
    <row r="31" spans="1:10" ht="13" x14ac:dyDescent="0.3">
      <c r="A31" s="45" t="s">
        <v>62</v>
      </c>
      <c r="B31" s="11" t="s">
        <v>10</v>
      </c>
      <c r="C31" s="45" t="s">
        <v>63</v>
      </c>
      <c r="D31" s="157"/>
      <c r="E31" s="157"/>
      <c r="F31" s="157"/>
      <c r="G31" s="157"/>
      <c r="H31" s="157">
        <v>370555</v>
      </c>
      <c r="J31" s="293"/>
    </row>
    <row r="32" spans="1:10" ht="13" x14ac:dyDescent="0.3">
      <c r="A32" s="45" t="s">
        <v>64</v>
      </c>
      <c r="B32" s="11" t="s">
        <v>10</v>
      </c>
      <c r="C32" s="45" t="s">
        <v>65</v>
      </c>
      <c r="D32" s="157"/>
      <c r="E32" s="157"/>
      <c r="F32" s="157"/>
      <c r="G32" s="157"/>
      <c r="H32" s="157">
        <v>951642</v>
      </c>
      <c r="J32" s="293"/>
    </row>
    <row r="33" spans="1:10" ht="13" x14ac:dyDescent="0.3">
      <c r="A33" s="45" t="s">
        <v>66</v>
      </c>
      <c r="B33" s="11" t="s">
        <v>10</v>
      </c>
      <c r="C33" s="45" t="s">
        <v>67</v>
      </c>
      <c r="D33" s="157"/>
      <c r="E33" s="157"/>
      <c r="F33" s="157"/>
      <c r="G33" s="157"/>
      <c r="H33" s="157">
        <v>434965</v>
      </c>
      <c r="J33" s="293"/>
    </row>
    <row r="34" spans="1:10" ht="13" x14ac:dyDescent="0.3">
      <c r="A34" s="45" t="s">
        <v>68</v>
      </c>
      <c r="B34" s="11" t="s">
        <v>10</v>
      </c>
      <c r="C34" s="45" t="s">
        <v>69</v>
      </c>
      <c r="D34" s="157"/>
      <c r="E34" s="157"/>
      <c r="F34" s="157"/>
      <c r="G34" s="157"/>
      <c r="H34" s="157">
        <v>428385</v>
      </c>
      <c r="J34" s="293"/>
    </row>
    <row r="35" spans="1:10" ht="13" x14ac:dyDescent="0.3">
      <c r="A35" s="45" t="s">
        <v>70</v>
      </c>
      <c r="B35" s="11" t="s">
        <v>10</v>
      </c>
      <c r="C35" s="45" t="s">
        <v>71</v>
      </c>
      <c r="D35" s="157"/>
      <c r="E35" s="157"/>
      <c r="F35" s="157"/>
      <c r="G35" s="157"/>
      <c r="H35" s="157">
        <v>134333</v>
      </c>
      <c r="J35" s="293"/>
    </row>
    <row r="36" spans="1:10" ht="13" x14ac:dyDescent="0.3">
      <c r="A36" s="45" t="s">
        <v>72</v>
      </c>
      <c r="B36" s="11" t="s">
        <v>10</v>
      </c>
      <c r="C36" s="45" t="s">
        <v>73</v>
      </c>
      <c r="D36" s="157"/>
      <c r="E36" s="157"/>
      <c r="F36" s="157"/>
      <c r="G36" s="157"/>
      <c r="H36" s="157">
        <v>241416</v>
      </c>
      <c r="J36" s="293"/>
    </row>
    <row r="37" spans="1:10" ht="13" x14ac:dyDescent="0.3">
      <c r="A37" s="45" t="s">
        <v>74</v>
      </c>
      <c r="B37" s="11" t="s">
        <v>10</v>
      </c>
      <c r="C37" s="45" t="s">
        <v>75</v>
      </c>
      <c r="D37" s="157"/>
      <c r="E37" s="157"/>
      <c r="F37" s="157"/>
      <c r="G37" s="157"/>
      <c r="H37" s="157">
        <v>123925</v>
      </c>
      <c r="J37" s="293"/>
    </row>
    <row r="38" spans="1:10" ht="13" x14ac:dyDescent="0.3">
      <c r="A38" s="45" t="s">
        <v>76</v>
      </c>
      <c r="B38" s="11" t="s">
        <v>10</v>
      </c>
      <c r="C38" s="45" t="s">
        <v>77</v>
      </c>
      <c r="D38" s="157"/>
      <c r="E38" s="157"/>
      <c r="F38" s="157"/>
      <c r="G38" s="157"/>
      <c r="H38" s="157">
        <v>156887</v>
      </c>
      <c r="J38" s="293"/>
    </row>
    <row r="39" spans="1:10" ht="13" x14ac:dyDescent="0.3">
      <c r="A39" s="45" t="s">
        <v>78</v>
      </c>
      <c r="B39" s="11" t="s">
        <v>10</v>
      </c>
      <c r="C39" s="45" t="s">
        <v>79</v>
      </c>
      <c r="D39" s="157"/>
      <c r="E39" s="157"/>
      <c r="F39" s="157"/>
      <c r="G39" s="157"/>
      <c r="H39" s="157">
        <v>5960229</v>
      </c>
      <c r="J39" s="293"/>
    </row>
    <row r="40" spans="1:10" ht="13" x14ac:dyDescent="0.3">
      <c r="A40" s="45" t="s">
        <v>80</v>
      </c>
      <c r="B40" s="11" t="s">
        <v>10</v>
      </c>
      <c r="C40" s="45" t="s">
        <v>81</v>
      </c>
      <c r="D40" s="157"/>
      <c r="E40" s="157"/>
      <c r="F40" s="157"/>
      <c r="G40" s="157"/>
      <c r="H40" s="157">
        <v>110850</v>
      </c>
      <c r="J40" s="293"/>
    </row>
    <row r="41" spans="1:10" ht="13" x14ac:dyDescent="0.3">
      <c r="A41" s="45" t="s">
        <v>82</v>
      </c>
      <c r="B41" s="11" t="s">
        <v>10</v>
      </c>
      <c r="C41" s="45" t="s">
        <v>83</v>
      </c>
      <c r="D41" s="157"/>
      <c r="E41" s="157"/>
      <c r="F41" s="157"/>
      <c r="G41" s="157"/>
      <c r="H41" s="157">
        <v>1365090</v>
      </c>
      <c r="J41" s="293"/>
    </row>
    <row r="42" spans="1:10" ht="13" x14ac:dyDescent="0.3">
      <c r="A42" s="45" t="s">
        <v>84</v>
      </c>
      <c r="B42" s="11" t="s">
        <v>10</v>
      </c>
      <c r="C42" s="45" t="s">
        <v>85</v>
      </c>
      <c r="D42" s="157"/>
      <c r="E42" s="157"/>
      <c r="F42" s="157"/>
      <c r="G42" s="157"/>
      <c r="H42" s="157">
        <v>496027</v>
      </c>
      <c r="J42" s="293"/>
    </row>
    <row r="43" spans="1:10" ht="13" x14ac:dyDescent="0.3">
      <c r="A43" s="45" t="s">
        <v>86</v>
      </c>
      <c r="B43" s="11" t="s">
        <v>10</v>
      </c>
      <c r="C43" s="45" t="s">
        <v>87</v>
      </c>
      <c r="D43" s="157"/>
      <c r="E43" s="157"/>
      <c r="F43" s="157"/>
      <c r="G43" s="157"/>
      <c r="H43" s="157">
        <v>429419</v>
      </c>
      <c r="J43" s="293"/>
    </row>
    <row r="44" spans="1:10" ht="13" x14ac:dyDescent="0.3">
      <c r="A44" s="45" t="s">
        <v>88</v>
      </c>
      <c r="B44" s="11" t="s">
        <v>10</v>
      </c>
      <c r="C44" s="45" t="s">
        <v>89</v>
      </c>
      <c r="D44" s="157"/>
      <c r="E44" s="157"/>
      <c r="F44" s="157"/>
      <c r="G44" s="157"/>
      <c r="H44" s="157">
        <v>228567</v>
      </c>
      <c r="J44" s="293"/>
    </row>
    <row r="45" spans="1:10" ht="13" x14ac:dyDescent="0.3">
      <c r="A45" s="45" t="s">
        <v>90</v>
      </c>
      <c r="B45" s="11" t="s">
        <v>10</v>
      </c>
      <c r="C45" s="45" t="s">
        <v>91</v>
      </c>
      <c r="D45" s="157"/>
      <c r="E45" s="157"/>
      <c r="F45" s="157"/>
      <c r="G45" s="157"/>
      <c r="H45" s="157">
        <v>204992</v>
      </c>
      <c r="J45" s="293"/>
    </row>
    <row r="46" spans="1:10" ht="13" x14ac:dyDescent="0.3">
      <c r="A46" s="45" t="s">
        <v>92</v>
      </c>
      <c r="B46" s="11" t="s">
        <v>10</v>
      </c>
      <c r="C46" s="45" t="s">
        <v>93</v>
      </c>
      <c r="D46" s="157"/>
      <c r="E46" s="157"/>
      <c r="F46" s="157"/>
      <c r="G46" s="157"/>
      <c r="H46" s="157">
        <v>492090</v>
      </c>
      <c r="J46" s="293"/>
    </row>
    <row r="47" spans="1:10" ht="13" x14ac:dyDescent="0.3">
      <c r="A47" s="45" t="s">
        <v>94</v>
      </c>
      <c r="B47" s="11" t="s">
        <v>10</v>
      </c>
      <c r="C47" s="45" t="s">
        <v>95</v>
      </c>
      <c r="D47" s="157"/>
      <c r="E47" s="157"/>
      <c r="F47" s="157"/>
      <c r="G47" s="157"/>
      <c r="H47" s="157">
        <v>106054</v>
      </c>
      <c r="J47" s="293"/>
    </row>
    <row r="48" spans="1:10" ht="13" x14ac:dyDescent="0.3">
      <c r="A48" s="45" t="s">
        <v>96</v>
      </c>
      <c r="B48" s="11" t="s">
        <v>10</v>
      </c>
      <c r="C48" s="45" t="s">
        <v>97</v>
      </c>
      <c r="D48" s="157"/>
      <c r="E48" s="157"/>
      <c r="F48" s="157"/>
      <c r="G48" s="157"/>
      <c r="H48" s="157">
        <v>561839</v>
      </c>
      <c r="J48" s="293"/>
    </row>
    <row r="49" spans="1:10" ht="13" x14ac:dyDescent="0.3">
      <c r="A49" s="45" t="s">
        <v>98</v>
      </c>
      <c r="B49" s="11" t="s">
        <v>10</v>
      </c>
      <c r="C49" s="45" t="s">
        <v>99</v>
      </c>
      <c r="D49" s="157"/>
      <c r="E49" s="157"/>
      <c r="F49" s="157"/>
      <c r="G49" s="157"/>
      <c r="H49" s="157">
        <v>150177</v>
      </c>
      <c r="J49" s="293"/>
    </row>
    <row r="50" spans="1:10" ht="13" x14ac:dyDescent="0.3">
      <c r="A50" s="45" t="s">
        <v>100</v>
      </c>
      <c r="B50" s="11" t="s">
        <v>10</v>
      </c>
      <c r="C50" s="45" t="s">
        <v>101</v>
      </c>
      <c r="D50" s="157"/>
      <c r="E50" s="157"/>
      <c r="F50" s="157"/>
      <c r="G50" s="157"/>
      <c r="H50" s="157">
        <v>471485</v>
      </c>
      <c r="J50" s="293"/>
    </row>
    <row r="51" spans="1:10" ht="13" x14ac:dyDescent="0.3">
      <c r="A51" s="45" t="s">
        <v>102</v>
      </c>
      <c r="B51" s="11" t="s">
        <v>10</v>
      </c>
      <c r="C51" s="45" t="s">
        <v>103</v>
      </c>
      <c r="D51" s="157"/>
      <c r="E51" s="157"/>
      <c r="F51" s="157"/>
      <c r="G51" s="157"/>
      <c r="H51" s="157">
        <v>644389</v>
      </c>
      <c r="J51" s="293"/>
    </row>
    <row r="52" spans="1:10" ht="13" x14ac:dyDescent="0.3">
      <c r="A52" s="45" t="s">
        <v>104</v>
      </c>
      <c r="B52" s="11" t="s">
        <v>10</v>
      </c>
      <c r="C52" s="45" t="s">
        <v>105</v>
      </c>
      <c r="D52" s="157"/>
      <c r="E52" s="157"/>
      <c r="F52" s="157"/>
      <c r="G52" s="157"/>
      <c r="H52" s="157">
        <v>268733</v>
      </c>
      <c r="J52" s="293"/>
    </row>
    <row r="53" spans="1:10" ht="13" x14ac:dyDescent="0.3">
      <c r="A53" s="45" t="s">
        <v>106</v>
      </c>
      <c r="B53" s="11" t="s">
        <v>10</v>
      </c>
      <c r="C53" s="45" t="s">
        <v>107</v>
      </c>
      <c r="D53" s="157"/>
      <c r="E53" s="157"/>
      <c r="F53" s="157"/>
      <c r="G53" s="157"/>
      <c r="H53" s="157">
        <v>211327</v>
      </c>
      <c r="J53" s="293"/>
    </row>
    <row r="54" spans="1:10" ht="13" x14ac:dyDescent="0.3">
      <c r="A54" s="45" t="s">
        <v>108</v>
      </c>
      <c r="B54" s="11" t="s">
        <v>10</v>
      </c>
      <c r="C54" s="45" t="s">
        <v>109</v>
      </c>
      <c r="D54" s="157"/>
      <c r="E54" s="157"/>
      <c r="F54" s="157"/>
      <c r="G54" s="157"/>
      <c r="H54" s="157">
        <v>61586</v>
      </c>
      <c r="J54" s="293"/>
    </row>
    <row r="55" spans="1:10" ht="13" x14ac:dyDescent="0.3">
      <c r="A55" s="45" t="s">
        <v>110</v>
      </c>
      <c r="B55" s="11" t="s">
        <v>10</v>
      </c>
      <c r="C55" s="45" t="s">
        <v>111</v>
      </c>
      <c r="D55" s="157"/>
      <c r="E55" s="157"/>
      <c r="F55" s="157"/>
      <c r="G55" s="157"/>
      <c r="H55" s="157">
        <v>194736</v>
      </c>
      <c r="J55" s="293"/>
    </row>
    <row r="56" spans="1:10" ht="13" x14ac:dyDescent="0.3">
      <c r="A56" s="45" t="s">
        <v>112</v>
      </c>
      <c r="B56" s="11" t="s">
        <v>10</v>
      </c>
      <c r="C56" s="45" t="s">
        <v>113</v>
      </c>
      <c r="D56" s="157"/>
      <c r="E56" s="157"/>
      <c r="F56" s="157"/>
      <c r="G56" s="157"/>
      <c r="H56" s="157">
        <v>349112</v>
      </c>
      <c r="J56" s="293"/>
    </row>
    <row r="57" spans="1:10" ht="13" x14ac:dyDescent="0.3">
      <c r="A57" s="45" t="s">
        <v>114</v>
      </c>
      <c r="B57" s="11" t="s">
        <v>10</v>
      </c>
      <c r="C57" s="45" t="s">
        <v>115</v>
      </c>
      <c r="D57" s="157"/>
      <c r="E57" s="157"/>
      <c r="F57" s="157"/>
      <c r="G57" s="157"/>
      <c r="H57" s="157">
        <v>925046</v>
      </c>
      <c r="J57" s="293"/>
    </row>
    <row r="58" spans="1:10" ht="13" x14ac:dyDescent="0.3">
      <c r="A58" s="45" t="s">
        <v>116</v>
      </c>
      <c r="B58" s="11" t="s">
        <v>10</v>
      </c>
      <c r="C58" s="45" t="s">
        <v>117</v>
      </c>
      <c r="D58" s="157"/>
      <c r="E58" s="157"/>
      <c r="F58" s="157"/>
      <c r="G58" s="157"/>
      <c r="H58" s="157">
        <v>243271</v>
      </c>
      <c r="J58" s="293"/>
    </row>
    <row r="59" spans="1:10" ht="13" x14ac:dyDescent="0.3">
      <c r="A59" s="45" t="s">
        <v>118</v>
      </c>
      <c r="B59" s="11" t="s">
        <v>10</v>
      </c>
      <c r="C59" s="45" t="s">
        <v>119</v>
      </c>
      <c r="D59" s="157"/>
      <c r="E59" s="157"/>
      <c r="F59" s="157"/>
      <c r="G59" s="157"/>
      <c r="H59" s="157">
        <v>11366659</v>
      </c>
      <c r="J59" s="293"/>
    </row>
    <row r="60" spans="1:10" ht="13" x14ac:dyDescent="0.3">
      <c r="A60" s="45" t="s">
        <v>120</v>
      </c>
      <c r="B60" s="11" t="s">
        <v>10</v>
      </c>
      <c r="C60" s="45" t="s">
        <v>121</v>
      </c>
      <c r="D60" s="157"/>
      <c r="E60" s="157"/>
      <c r="F60" s="157"/>
      <c r="G60" s="157"/>
      <c r="H60" s="157">
        <v>51774</v>
      </c>
      <c r="J60" s="293"/>
    </row>
    <row r="61" spans="1:10" ht="13" x14ac:dyDescent="0.3">
      <c r="A61" s="45" t="s">
        <v>122</v>
      </c>
      <c r="B61" s="11" t="s">
        <v>10</v>
      </c>
      <c r="C61" s="45" t="s">
        <v>123</v>
      </c>
      <c r="D61" s="157"/>
      <c r="E61" s="157"/>
      <c r="F61" s="157"/>
      <c r="G61" s="157"/>
      <c r="H61" s="157">
        <v>280408</v>
      </c>
      <c r="J61" s="293"/>
    </row>
    <row r="62" spans="1:10" ht="13" x14ac:dyDescent="0.3">
      <c r="A62" s="45" t="s">
        <v>124</v>
      </c>
      <c r="B62" s="11" t="s">
        <v>10</v>
      </c>
      <c r="C62" s="45" t="s">
        <v>125</v>
      </c>
      <c r="D62" s="157"/>
      <c r="E62" s="157"/>
      <c r="F62" s="157"/>
      <c r="G62" s="157"/>
      <c r="H62" s="157">
        <v>295226</v>
      </c>
      <c r="J62" s="293"/>
    </row>
    <row r="63" spans="1:10" ht="13" x14ac:dyDescent="0.3">
      <c r="A63" s="161" t="s">
        <v>126</v>
      </c>
      <c r="B63" s="16" t="s">
        <v>127</v>
      </c>
      <c r="C63" s="161" t="s">
        <v>128</v>
      </c>
      <c r="D63" s="17"/>
      <c r="E63" s="17"/>
      <c r="F63" s="17"/>
      <c r="G63" s="17"/>
      <c r="H63" s="17">
        <v>99083</v>
      </c>
      <c r="J63" s="293"/>
    </row>
    <row r="64" spans="1:10" ht="13" x14ac:dyDescent="0.3">
      <c r="A64" s="161" t="s">
        <v>129</v>
      </c>
      <c r="B64" s="16" t="s">
        <v>127</v>
      </c>
      <c r="C64" s="161" t="s">
        <v>130</v>
      </c>
      <c r="D64" s="17"/>
      <c r="E64" s="17"/>
      <c r="F64" s="17"/>
      <c r="G64" s="17"/>
      <c r="H64" s="17">
        <v>313353</v>
      </c>
      <c r="J64" s="293"/>
    </row>
    <row r="65" spans="1:10" ht="13" x14ac:dyDescent="0.3">
      <c r="A65" s="161" t="s">
        <v>131</v>
      </c>
      <c r="B65" s="16" t="s">
        <v>127</v>
      </c>
      <c r="C65" s="161" t="s">
        <v>132</v>
      </c>
      <c r="D65" s="17"/>
      <c r="E65" s="17"/>
      <c r="F65" s="17"/>
      <c r="G65" s="17"/>
      <c r="H65" s="17">
        <v>693095</v>
      </c>
      <c r="J65" s="293"/>
    </row>
    <row r="66" spans="1:10" ht="13" x14ac:dyDescent="0.3">
      <c r="A66" s="161" t="s">
        <v>133</v>
      </c>
      <c r="B66" s="16" t="s">
        <v>127</v>
      </c>
      <c r="C66" s="161" t="s">
        <v>134</v>
      </c>
      <c r="D66" s="17"/>
      <c r="E66" s="17"/>
      <c r="F66" s="17"/>
      <c r="G66" s="17"/>
      <c r="H66" s="17">
        <v>123143</v>
      </c>
      <c r="J66" s="293"/>
    </row>
    <row r="67" spans="1:10" ht="13" x14ac:dyDescent="0.3">
      <c r="A67" s="161" t="s">
        <v>135</v>
      </c>
      <c r="B67" s="16" t="s">
        <v>127</v>
      </c>
      <c r="C67" s="161" t="s">
        <v>136</v>
      </c>
      <c r="D67" s="17"/>
      <c r="E67" s="17"/>
      <c r="F67" s="17"/>
      <c r="G67" s="17"/>
      <c r="H67" s="17">
        <v>651092</v>
      </c>
      <c r="J67" s="293"/>
    </row>
    <row r="68" spans="1:10" ht="13" x14ac:dyDescent="0.3">
      <c r="A68" s="161" t="s">
        <v>137</v>
      </c>
      <c r="B68" s="16" t="s">
        <v>127</v>
      </c>
      <c r="C68" s="161" t="s">
        <v>138</v>
      </c>
      <c r="D68" s="17"/>
      <c r="E68" s="17"/>
      <c r="F68" s="17"/>
      <c r="G68" s="17"/>
      <c r="H68" s="17">
        <v>458840</v>
      </c>
      <c r="J68" s="293"/>
    </row>
    <row r="69" spans="1:10" ht="13" x14ac:dyDescent="0.3">
      <c r="A69" s="161" t="s">
        <v>139</v>
      </c>
      <c r="B69" s="16" t="s">
        <v>127</v>
      </c>
      <c r="C69" s="161" t="s">
        <v>140</v>
      </c>
      <c r="D69" s="17"/>
      <c r="E69" s="17"/>
      <c r="F69" s="17"/>
      <c r="G69" s="17"/>
      <c r="H69" s="17">
        <v>401940</v>
      </c>
      <c r="J69" s="293"/>
    </row>
    <row r="70" spans="1:10" ht="13" x14ac:dyDescent="0.3">
      <c r="A70" s="161" t="s">
        <v>141</v>
      </c>
      <c r="B70" s="16" t="s">
        <v>127</v>
      </c>
      <c r="C70" s="161" t="s">
        <v>142</v>
      </c>
      <c r="D70" s="17"/>
      <c r="E70" s="17"/>
      <c r="F70" s="17"/>
      <c r="G70" s="17"/>
      <c r="H70" s="17">
        <v>296204</v>
      </c>
      <c r="J70" s="293"/>
    </row>
    <row r="71" spans="1:10" ht="13" x14ac:dyDescent="0.3">
      <c r="A71" s="161" t="s">
        <v>143</v>
      </c>
      <c r="B71" s="16" t="s">
        <v>127</v>
      </c>
      <c r="C71" s="161" t="s">
        <v>144</v>
      </c>
      <c r="D71" s="17"/>
      <c r="E71" s="17"/>
      <c r="F71" s="17"/>
      <c r="G71" s="17"/>
      <c r="H71" s="17">
        <v>284044</v>
      </c>
      <c r="J71" s="293"/>
    </row>
    <row r="72" spans="1:10" ht="13" x14ac:dyDescent="0.3">
      <c r="A72" s="161" t="s">
        <v>145</v>
      </c>
      <c r="B72" s="16" t="s">
        <v>127</v>
      </c>
      <c r="C72" s="161" t="s">
        <v>146</v>
      </c>
      <c r="D72" s="17"/>
      <c r="E72" s="17"/>
      <c r="F72" s="17"/>
      <c r="G72" s="17"/>
      <c r="H72" s="17">
        <v>495358</v>
      </c>
      <c r="J72" s="293"/>
    </row>
    <row r="73" spans="1:10" ht="13" x14ac:dyDescent="0.3">
      <c r="A73" s="161" t="s">
        <v>147</v>
      </c>
      <c r="B73" s="16" t="s">
        <v>127</v>
      </c>
      <c r="C73" s="161" t="s">
        <v>148</v>
      </c>
      <c r="D73" s="17"/>
      <c r="E73" s="17"/>
      <c r="F73" s="17"/>
      <c r="G73" s="17"/>
      <c r="H73" s="17">
        <v>282696</v>
      </c>
      <c r="J73" s="293"/>
    </row>
    <row r="74" spans="1:10" ht="13" x14ac:dyDescent="0.3">
      <c r="A74" s="161" t="s">
        <v>149</v>
      </c>
      <c r="B74" s="16" t="s">
        <v>127</v>
      </c>
      <c r="C74" s="161" t="s">
        <v>150</v>
      </c>
      <c r="D74" s="17"/>
      <c r="E74" s="17"/>
      <c r="F74" s="17"/>
      <c r="G74" s="17"/>
      <c r="H74" s="17">
        <v>442740</v>
      </c>
      <c r="J74" s="293"/>
    </row>
    <row r="75" spans="1:10" ht="13" x14ac:dyDescent="0.3">
      <c r="A75" s="163" t="s">
        <v>151</v>
      </c>
      <c r="B75" s="19" t="s">
        <v>152</v>
      </c>
      <c r="C75" s="163" t="s">
        <v>153</v>
      </c>
      <c r="D75" s="20"/>
      <c r="E75" s="20"/>
      <c r="F75" s="20"/>
      <c r="G75" s="20"/>
      <c r="H75" s="20">
        <v>1278636</v>
      </c>
      <c r="J75" s="293"/>
    </row>
    <row r="76" spans="1:10" ht="13" x14ac:dyDescent="0.3">
      <c r="A76" s="163" t="s">
        <v>154</v>
      </c>
      <c r="B76" s="19" t="s">
        <v>152</v>
      </c>
      <c r="C76" s="163" t="s">
        <v>155</v>
      </c>
      <c r="D76" s="20"/>
      <c r="E76" s="20"/>
      <c r="F76" s="20"/>
      <c r="G76" s="20"/>
      <c r="H76" s="20">
        <v>19101</v>
      </c>
      <c r="J76" s="293"/>
    </row>
    <row r="77" spans="1:10" ht="13" x14ac:dyDescent="0.3">
      <c r="A77" s="163" t="s">
        <v>156</v>
      </c>
      <c r="B77" s="19" t="s">
        <v>152</v>
      </c>
      <c r="C77" s="163" t="s">
        <v>157</v>
      </c>
      <c r="D77" s="20"/>
      <c r="E77" s="20"/>
      <c r="F77" s="20"/>
      <c r="G77" s="20"/>
      <c r="H77" s="20">
        <v>359617</v>
      </c>
      <c r="J77" s="293"/>
    </row>
    <row r="78" spans="1:10" ht="13" x14ac:dyDescent="0.3">
      <c r="A78" s="163" t="s">
        <v>158</v>
      </c>
      <c r="B78" s="19" t="s">
        <v>152</v>
      </c>
      <c r="C78" s="163" t="s">
        <v>159</v>
      </c>
      <c r="D78" s="20"/>
      <c r="E78" s="20"/>
      <c r="F78" s="20"/>
      <c r="G78" s="20"/>
      <c r="H78" s="20">
        <v>780796</v>
      </c>
      <c r="J78" s="293"/>
    </row>
    <row r="79" spans="1:10" ht="13" x14ac:dyDescent="0.3">
      <c r="A79" s="163" t="s">
        <v>160</v>
      </c>
      <c r="B79" s="19" t="s">
        <v>152</v>
      </c>
      <c r="C79" s="163" t="s">
        <v>161</v>
      </c>
      <c r="D79" s="20"/>
      <c r="E79" s="20"/>
      <c r="F79" s="20"/>
      <c r="G79" s="20"/>
      <c r="H79" s="20">
        <v>85957</v>
      </c>
      <c r="J79" s="293"/>
    </row>
    <row r="80" spans="1:10" ht="13" x14ac:dyDescent="0.3">
      <c r="A80" s="163" t="s">
        <v>162</v>
      </c>
      <c r="B80" s="19" t="s">
        <v>152</v>
      </c>
      <c r="C80" s="163" t="s">
        <v>163</v>
      </c>
      <c r="D80" s="20"/>
      <c r="E80" s="20"/>
      <c r="F80" s="20"/>
      <c r="G80" s="20"/>
      <c r="H80" s="20">
        <v>536278</v>
      </c>
      <c r="J80" s="293"/>
    </row>
    <row r="81" spans="1:10" ht="13" x14ac:dyDescent="0.3">
      <c r="A81" s="163" t="s">
        <v>164</v>
      </c>
      <c r="B81" s="19" t="s">
        <v>152</v>
      </c>
      <c r="C81" s="163" t="s">
        <v>165</v>
      </c>
      <c r="D81" s="20"/>
      <c r="E81" s="20"/>
      <c r="F81" s="20"/>
      <c r="G81" s="20"/>
      <c r="H81" s="20">
        <v>50620</v>
      </c>
      <c r="J81" s="293"/>
    </row>
    <row r="82" spans="1:10" ht="13" x14ac:dyDescent="0.3">
      <c r="A82" s="163" t="s">
        <v>166</v>
      </c>
      <c r="B82" s="19" t="s">
        <v>152</v>
      </c>
      <c r="C82" s="163" t="s">
        <v>167</v>
      </c>
      <c r="D82" s="20"/>
      <c r="E82" s="20"/>
      <c r="F82" s="20"/>
      <c r="G82" s="20"/>
      <c r="H82" s="20">
        <v>39295</v>
      </c>
      <c r="J82" s="293"/>
    </row>
    <row r="83" spans="1:10" ht="13" x14ac:dyDescent="0.3">
      <c r="A83" s="163" t="s">
        <v>168</v>
      </c>
      <c r="B83" s="19" t="s">
        <v>152</v>
      </c>
      <c r="C83" s="163" t="s">
        <v>169</v>
      </c>
      <c r="D83" s="20"/>
      <c r="E83" s="20"/>
      <c r="F83" s="20"/>
      <c r="G83" s="20"/>
      <c r="H83" s="20">
        <v>122780</v>
      </c>
      <c r="J83" s="293"/>
    </row>
    <row r="84" spans="1:10" ht="13" x14ac:dyDescent="0.3">
      <c r="A84" s="163" t="s">
        <v>170</v>
      </c>
      <c r="B84" s="19" t="s">
        <v>152</v>
      </c>
      <c r="C84" s="163" t="s">
        <v>171</v>
      </c>
      <c r="D84" s="20"/>
      <c r="E84" s="20"/>
      <c r="F84" s="20"/>
      <c r="G84" s="20"/>
      <c r="H84" s="20">
        <v>345972</v>
      </c>
      <c r="J84" s="293"/>
    </row>
  </sheetData>
  <pageMargins left="1" right="1" top="1" bottom="1" header="0.5" footer="0.5"/>
  <pageSetup fitToHeight="0" pageOrder="overThenDown" orientation="landscape" horizontalDpi="360" verticalDpi="360" r:id="rId1"/>
  <headerFooter>
    <oddHeader>&amp;C&amp;A</oddHeader>
    <oddFooter>&amp;LDJ Frisby&amp;R&amp;D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L84"/>
  <sheetViews>
    <sheetView workbookViewId="0">
      <selection activeCell="Q43" sqref="Q43"/>
    </sheetView>
  </sheetViews>
  <sheetFormatPr defaultColWidth="11.453125" defaultRowHeight="12.5" x14ac:dyDescent="0.25"/>
  <cols>
    <col min="3" max="3" width="17" customWidth="1"/>
    <col min="4" max="7" width="0" hidden="1" customWidth="1"/>
    <col min="8" max="8" width="13.1796875" customWidth="1"/>
  </cols>
  <sheetData>
    <row r="1" spans="1:12" ht="21.5" x14ac:dyDescent="0.25">
      <c r="A1" s="24" t="s">
        <v>392</v>
      </c>
      <c r="B1" s="24"/>
      <c r="C1" s="24"/>
      <c r="D1" s="132"/>
      <c r="E1" s="132"/>
      <c r="F1" s="132"/>
      <c r="G1" s="132"/>
      <c r="H1" s="132"/>
      <c r="I1" s="310" t="s">
        <v>395</v>
      </c>
    </row>
    <row r="2" spans="1:12" ht="13" x14ac:dyDescent="0.3">
      <c r="A2" s="2"/>
      <c r="B2" s="2"/>
      <c r="C2" s="4"/>
      <c r="D2" s="136"/>
      <c r="E2" s="137"/>
      <c r="F2" s="137"/>
      <c r="G2" s="137"/>
      <c r="H2" s="138"/>
    </row>
    <row r="3" spans="1:12" ht="13" x14ac:dyDescent="0.3">
      <c r="A3" s="2"/>
      <c r="B3" s="2"/>
      <c r="C3" s="64"/>
      <c r="D3" s="144" t="s">
        <v>295</v>
      </c>
      <c r="E3" s="145"/>
      <c r="F3" s="145"/>
      <c r="G3" s="145"/>
      <c r="H3" s="138"/>
    </row>
    <row r="4" spans="1:12" ht="45" customHeight="1" x14ac:dyDescent="0.3">
      <c r="A4" s="118" t="s">
        <v>2</v>
      </c>
      <c r="B4" s="119" t="s">
        <v>3</v>
      </c>
      <c r="C4" s="119" t="s">
        <v>4</v>
      </c>
      <c r="D4" s="151" t="s">
        <v>6</v>
      </c>
      <c r="E4" s="151" t="s">
        <v>7</v>
      </c>
      <c r="F4" s="151" t="s">
        <v>301</v>
      </c>
      <c r="G4" s="151" t="s">
        <v>197</v>
      </c>
      <c r="H4" s="152" t="s">
        <v>393</v>
      </c>
    </row>
    <row r="5" spans="1:12" ht="13" x14ac:dyDescent="0.3">
      <c r="A5" s="45" t="s">
        <v>9</v>
      </c>
      <c r="B5" s="11" t="s">
        <v>10</v>
      </c>
      <c r="C5" s="45" t="s">
        <v>11</v>
      </c>
      <c r="D5" s="157"/>
      <c r="E5" s="157"/>
      <c r="F5" s="157"/>
      <c r="G5" s="157"/>
      <c r="H5" s="157">
        <v>791206</v>
      </c>
      <c r="K5" s="293"/>
      <c r="L5" s="293"/>
    </row>
    <row r="6" spans="1:12" ht="13" x14ac:dyDescent="0.3">
      <c r="A6" s="45" t="s">
        <v>12</v>
      </c>
      <c r="B6" s="11" t="s">
        <v>10</v>
      </c>
      <c r="C6" s="45" t="s">
        <v>13</v>
      </c>
      <c r="D6" s="157"/>
      <c r="E6" s="157"/>
      <c r="F6" s="157"/>
      <c r="G6" s="157"/>
      <c r="H6" s="157">
        <v>107376</v>
      </c>
      <c r="K6" s="293"/>
      <c r="L6" s="293"/>
    </row>
    <row r="7" spans="1:12" ht="13" x14ac:dyDescent="0.3">
      <c r="A7" s="45" t="s">
        <v>14</v>
      </c>
      <c r="B7" s="11" t="s">
        <v>10</v>
      </c>
      <c r="C7" s="45" t="s">
        <v>15</v>
      </c>
      <c r="D7" s="157"/>
      <c r="E7" s="157"/>
      <c r="F7" s="157"/>
      <c r="G7" s="157"/>
      <c r="H7" s="157">
        <v>69860</v>
      </c>
      <c r="K7" s="293"/>
      <c r="L7" s="293"/>
    </row>
    <row r="8" spans="1:12" ht="13" x14ac:dyDescent="0.3">
      <c r="A8" s="45" t="s">
        <v>16</v>
      </c>
      <c r="B8" s="11" t="s">
        <v>10</v>
      </c>
      <c r="C8" s="45" t="s">
        <v>17</v>
      </c>
      <c r="D8" s="157"/>
      <c r="E8" s="157"/>
      <c r="F8" s="157"/>
      <c r="G8" s="157"/>
      <c r="H8" s="157">
        <v>380987</v>
      </c>
      <c r="K8" s="293"/>
      <c r="L8" s="293"/>
    </row>
    <row r="9" spans="1:12" ht="13" x14ac:dyDescent="0.3">
      <c r="A9" s="45" t="s">
        <v>18</v>
      </c>
      <c r="B9" s="11" t="s">
        <v>10</v>
      </c>
      <c r="C9" s="45" t="s">
        <v>19</v>
      </c>
      <c r="D9" s="157"/>
      <c r="E9" s="157"/>
      <c r="F9" s="157"/>
      <c r="G9" s="157"/>
      <c r="H9" s="157">
        <v>1610519</v>
      </c>
      <c r="K9" s="293"/>
      <c r="L9" s="293"/>
    </row>
    <row r="10" spans="1:12" ht="13" x14ac:dyDescent="0.3">
      <c r="A10" s="45" t="s">
        <v>20</v>
      </c>
      <c r="B10" s="11" t="s">
        <v>10</v>
      </c>
      <c r="C10" s="45" t="s">
        <v>21</v>
      </c>
      <c r="D10" s="157"/>
      <c r="E10" s="157"/>
      <c r="F10" s="157"/>
      <c r="G10" s="157"/>
      <c r="H10" s="157">
        <v>182672</v>
      </c>
      <c r="K10" s="293"/>
      <c r="L10" s="293"/>
    </row>
    <row r="11" spans="1:12" ht="13" x14ac:dyDescent="0.3">
      <c r="A11" s="45" t="s">
        <v>22</v>
      </c>
      <c r="B11" s="11" t="s">
        <v>10</v>
      </c>
      <c r="C11" s="45" t="s">
        <v>23</v>
      </c>
      <c r="D11" s="157"/>
      <c r="E11" s="157"/>
      <c r="F11" s="157"/>
      <c r="G11" s="157"/>
      <c r="H11" s="157">
        <v>704871</v>
      </c>
      <c r="K11" s="293"/>
      <c r="L11" s="293"/>
    </row>
    <row r="12" spans="1:12" ht="13" x14ac:dyDescent="0.3">
      <c r="A12" s="45" t="s">
        <v>24</v>
      </c>
      <c r="B12" s="11" t="s">
        <v>10</v>
      </c>
      <c r="C12" s="45" t="s">
        <v>25</v>
      </c>
      <c r="D12" s="157"/>
      <c r="E12" s="157"/>
      <c r="F12" s="157"/>
      <c r="G12" s="157"/>
      <c r="H12" s="157">
        <v>313928</v>
      </c>
      <c r="K12" s="293"/>
      <c r="L12" s="293"/>
    </row>
    <row r="13" spans="1:12" ht="13" x14ac:dyDescent="0.3">
      <c r="A13" s="45" t="s">
        <v>26</v>
      </c>
      <c r="B13" s="11" t="s">
        <v>10</v>
      </c>
      <c r="C13" s="45" t="s">
        <v>27</v>
      </c>
      <c r="D13" s="157"/>
      <c r="E13" s="157"/>
      <c r="F13" s="157"/>
      <c r="G13" s="157"/>
      <c r="H13" s="157">
        <v>62648</v>
      </c>
      <c r="K13" s="293"/>
      <c r="L13" s="293"/>
    </row>
    <row r="14" spans="1:12" ht="13" x14ac:dyDescent="0.3">
      <c r="A14" s="45" t="s">
        <v>28</v>
      </c>
      <c r="B14" s="11" t="s">
        <v>10</v>
      </c>
      <c r="C14" s="45" t="s">
        <v>29</v>
      </c>
      <c r="D14" s="157"/>
      <c r="E14" s="157"/>
      <c r="F14" s="157"/>
      <c r="G14" s="157"/>
      <c r="H14" s="157">
        <v>590115</v>
      </c>
      <c r="K14" s="293"/>
      <c r="L14" s="293"/>
    </row>
    <row r="15" spans="1:12" ht="13" x14ac:dyDescent="0.3">
      <c r="A15" s="45" t="s">
        <v>30</v>
      </c>
      <c r="B15" s="11" t="s">
        <v>10</v>
      </c>
      <c r="C15" s="45" t="s">
        <v>31</v>
      </c>
      <c r="D15" s="157"/>
      <c r="E15" s="157"/>
      <c r="F15" s="157"/>
      <c r="G15" s="157"/>
      <c r="H15" s="157">
        <v>283235</v>
      </c>
      <c r="K15" s="293"/>
      <c r="L15" s="293"/>
    </row>
    <row r="16" spans="1:12" ht="13" x14ac:dyDescent="0.3">
      <c r="A16" s="45" t="s">
        <v>32</v>
      </c>
      <c r="B16" s="11" t="s">
        <v>10</v>
      </c>
      <c r="C16" s="45" t="s">
        <v>33</v>
      </c>
      <c r="D16" s="157"/>
      <c r="E16" s="157"/>
      <c r="F16" s="157"/>
      <c r="G16" s="157"/>
      <c r="H16" s="157">
        <v>210109</v>
      </c>
      <c r="K16" s="293"/>
      <c r="L16" s="293"/>
    </row>
    <row r="17" spans="1:12" ht="13" x14ac:dyDescent="0.3">
      <c r="A17" s="45" t="s">
        <v>34</v>
      </c>
      <c r="B17" s="11" t="s">
        <v>10</v>
      </c>
      <c r="C17" s="45" t="s">
        <v>35</v>
      </c>
      <c r="D17" s="157"/>
      <c r="E17" s="157"/>
      <c r="F17" s="157"/>
      <c r="G17" s="157"/>
      <c r="H17" s="157">
        <v>174749</v>
      </c>
      <c r="K17" s="293"/>
      <c r="L17" s="293"/>
    </row>
    <row r="18" spans="1:12" ht="13" x14ac:dyDescent="0.3">
      <c r="A18" s="45" t="s">
        <v>36</v>
      </c>
      <c r="B18" s="11" t="s">
        <v>10</v>
      </c>
      <c r="C18" s="45" t="s">
        <v>37</v>
      </c>
      <c r="D18" s="157"/>
      <c r="E18" s="157"/>
      <c r="F18" s="157"/>
      <c r="G18" s="157"/>
      <c r="H18" s="157">
        <v>1940951</v>
      </c>
      <c r="K18" s="293"/>
      <c r="L18" s="293"/>
    </row>
    <row r="19" spans="1:12" ht="13" x14ac:dyDescent="0.3">
      <c r="A19" s="45" t="s">
        <v>38</v>
      </c>
      <c r="B19" s="11" t="s">
        <v>10</v>
      </c>
      <c r="C19" s="45" t="s">
        <v>39</v>
      </c>
      <c r="D19" s="157"/>
      <c r="E19" s="157"/>
      <c r="F19" s="157"/>
      <c r="G19" s="157"/>
      <c r="H19" s="157">
        <v>515463</v>
      </c>
      <c r="K19" s="293"/>
      <c r="L19" s="293"/>
    </row>
    <row r="20" spans="1:12" ht="13" x14ac:dyDescent="0.3">
      <c r="A20" s="45" t="s">
        <v>40</v>
      </c>
      <c r="B20" s="11" t="s">
        <v>10</v>
      </c>
      <c r="C20" s="45" t="s">
        <v>41</v>
      </c>
      <c r="D20" s="157"/>
      <c r="E20" s="157"/>
      <c r="F20" s="157"/>
      <c r="G20" s="157"/>
      <c r="H20" s="157">
        <v>103297</v>
      </c>
      <c r="K20" s="293"/>
      <c r="L20" s="293"/>
    </row>
    <row r="21" spans="1:12" ht="13" x14ac:dyDescent="0.3">
      <c r="A21" s="45" t="s">
        <v>42</v>
      </c>
      <c r="B21" s="11" t="s">
        <v>10</v>
      </c>
      <c r="C21" s="45" t="s">
        <v>43</v>
      </c>
      <c r="D21" s="157"/>
      <c r="E21" s="157"/>
      <c r="F21" s="157"/>
      <c r="G21" s="157"/>
      <c r="H21" s="157">
        <v>71139</v>
      </c>
      <c r="K21" s="293"/>
      <c r="L21" s="293"/>
    </row>
    <row r="22" spans="1:12" ht="13" x14ac:dyDescent="0.3">
      <c r="A22" s="45" t="s">
        <v>44</v>
      </c>
      <c r="B22" s="11" t="s">
        <v>10</v>
      </c>
      <c r="C22" s="45" t="s">
        <v>45</v>
      </c>
      <c r="D22" s="157"/>
      <c r="E22" s="157"/>
      <c r="F22" s="157"/>
      <c r="G22" s="157"/>
      <c r="H22" s="157">
        <v>3153098</v>
      </c>
      <c r="K22" s="293"/>
      <c r="L22" s="293"/>
    </row>
    <row r="23" spans="1:12" ht="13" x14ac:dyDescent="0.3">
      <c r="A23" s="45" t="s">
        <v>46</v>
      </c>
      <c r="B23" s="11" t="s">
        <v>10</v>
      </c>
      <c r="C23" s="45" t="s">
        <v>47</v>
      </c>
      <c r="D23" s="157"/>
      <c r="E23" s="157"/>
      <c r="F23" s="157"/>
      <c r="G23" s="157"/>
      <c r="H23" s="157">
        <v>68917</v>
      </c>
      <c r="K23" s="293"/>
      <c r="L23" s="293"/>
    </row>
    <row r="24" spans="1:12" ht="13" x14ac:dyDescent="0.3">
      <c r="A24" s="45" t="s">
        <v>48</v>
      </c>
      <c r="B24" s="11" t="s">
        <v>10</v>
      </c>
      <c r="C24" s="45" t="s">
        <v>49</v>
      </c>
      <c r="D24" s="157"/>
      <c r="E24" s="157"/>
      <c r="F24" s="157"/>
      <c r="G24" s="157"/>
      <c r="H24" s="157">
        <v>1823897</v>
      </c>
      <c r="K24" s="293"/>
      <c r="L24" s="293"/>
    </row>
    <row r="25" spans="1:12" ht="13" x14ac:dyDescent="0.3">
      <c r="A25" s="45" t="s">
        <v>50</v>
      </c>
      <c r="B25" s="11" t="s">
        <v>10</v>
      </c>
      <c r="C25" s="45" t="s">
        <v>51</v>
      </c>
      <c r="D25" s="157"/>
      <c r="E25" s="157"/>
      <c r="F25" s="157"/>
      <c r="G25" s="157"/>
      <c r="H25" s="157">
        <v>150342</v>
      </c>
      <c r="K25" s="293"/>
      <c r="L25" s="293"/>
    </row>
    <row r="26" spans="1:12" ht="13" x14ac:dyDescent="0.3">
      <c r="A26" s="45" t="s">
        <v>52</v>
      </c>
      <c r="B26" s="11" t="s">
        <v>10</v>
      </c>
      <c r="C26" s="45" t="s">
        <v>53</v>
      </c>
      <c r="D26" s="157"/>
      <c r="E26" s="157"/>
      <c r="F26" s="157"/>
      <c r="G26" s="157"/>
      <c r="H26" s="157">
        <v>868116</v>
      </c>
      <c r="K26" s="293"/>
      <c r="L26" s="293"/>
    </row>
    <row r="27" spans="1:12" ht="13" x14ac:dyDescent="0.3">
      <c r="A27" s="45" t="s">
        <v>54</v>
      </c>
      <c r="B27" s="11" t="s">
        <v>10</v>
      </c>
      <c r="C27" s="45" t="s">
        <v>55</v>
      </c>
      <c r="D27" s="157"/>
      <c r="E27" s="157"/>
      <c r="F27" s="157"/>
      <c r="G27" s="157"/>
      <c r="H27" s="157">
        <v>121926</v>
      </c>
      <c r="K27" s="293"/>
      <c r="L27" s="293"/>
    </row>
    <row r="28" spans="1:12" ht="13" x14ac:dyDescent="0.3">
      <c r="A28" s="45" t="s">
        <v>56</v>
      </c>
      <c r="B28" s="11" t="s">
        <v>10</v>
      </c>
      <c r="C28" s="45" t="s">
        <v>57</v>
      </c>
      <c r="D28" s="157"/>
      <c r="E28" s="157"/>
      <c r="F28" s="157"/>
      <c r="G28" s="157"/>
      <c r="H28" s="157">
        <v>1736720</v>
      </c>
      <c r="K28" s="293"/>
      <c r="L28" s="293"/>
    </row>
    <row r="29" spans="1:12" ht="13" x14ac:dyDescent="0.3">
      <c r="A29" s="45" t="s">
        <v>58</v>
      </c>
      <c r="B29" s="11" t="s">
        <v>10</v>
      </c>
      <c r="C29" s="45" t="s">
        <v>59</v>
      </c>
      <c r="D29" s="157"/>
      <c r="E29" s="157"/>
      <c r="F29" s="157"/>
      <c r="G29" s="157"/>
      <c r="H29" s="157">
        <v>130072</v>
      </c>
      <c r="K29" s="293"/>
      <c r="L29" s="293"/>
    </row>
    <row r="30" spans="1:12" ht="13" x14ac:dyDescent="0.3">
      <c r="A30" s="45" t="s">
        <v>60</v>
      </c>
      <c r="B30" s="11" t="s">
        <v>10</v>
      </c>
      <c r="C30" s="45" t="s">
        <v>61</v>
      </c>
      <c r="D30" s="157"/>
      <c r="E30" s="157"/>
      <c r="F30" s="157"/>
      <c r="G30" s="157"/>
      <c r="H30" s="157">
        <v>266823</v>
      </c>
      <c r="K30" s="293"/>
      <c r="L30" s="293"/>
    </row>
    <row r="31" spans="1:12" ht="13" x14ac:dyDescent="0.3">
      <c r="A31" s="45" t="s">
        <v>62</v>
      </c>
      <c r="B31" s="11" t="s">
        <v>10</v>
      </c>
      <c r="C31" s="45" t="s">
        <v>63</v>
      </c>
      <c r="D31" s="157"/>
      <c r="E31" s="157"/>
      <c r="F31" s="157"/>
      <c r="G31" s="157"/>
      <c r="H31" s="157">
        <v>370239</v>
      </c>
      <c r="K31" s="293"/>
      <c r="L31" s="293"/>
    </row>
    <row r="32" spans="1:12" ht="13" x14ac:dyDescent="0.3">
      <c r="A32" s="45" t="s">
        <v>64</v>
      </c>
      <c r="B32" s="11" t="s">
        <v>10</v>
      </c>
      <c r="C32" s="45" t="s">
        <v>65</v>
      </c>
      <c r="D32" s="157"/>
      <c r="E32" s="157"/>
      <c r="F32" s="157"/>
      <c r="G32" s="157"/>
      <c r="H32" s="157">
        <v>952000</v>
      </c>
      <c r="K32" s="293"/>
      <c r="L32" s="293"/>
    </row>
    <row r="33" spans="1:12" ht="13" x14ac:dyDescent="0.3">
      <c r="A33" s="45" t="s">
        <v>66</v>
      </c>
      <c r="B33" s="11" t="s">
        <v>10</v>
      </c>
      <c r="C33" s="45" t="s">
        <v>67</v>
      </c>
      <c r="D33" s="157"/>
      <c r="E33" s="157"/>
      <c r="F33" s="157"/>
      <c r="G33" s="157"/>
      <c r="H33" s="157">
        <v>437786</v>
      </c>
      <c r="K33" s="293"/>
      <c r="L33" s="293"/>
    </row>
    <row r="34" spans="1:12" ht="13" x14ac:dyDescent="0.3">
      <c r="A34" s="45" t="s">
        <v>68</v>
      </c>
      <c r="B34" s="11" t="s">
        <v>10</v>
      </c>
      <c r="C34" s="45" t="s">
        <v>69</v>
      </c>
      <c r="D34" s="157"/>
      <c r="E34" s="157"/>
      <c r="F34" s="157"/>
      <c r="G34" s="157"/>
      <c r="H34" s="157">
        <v>427880</v>
      </c>
      <c r="K34" s="293"/>
      <c r="L34" s="293"/>
    </row>
    <row r="35" spans="1:12" ht="13" x14ac:dyDescent="0.3">
      <c r="A35" s="45" t="s">
        <v>70</v>
      </c>
      <c r="B35" s="11" t="s">
        <v>10</v>
      </c>
      <c r="C35" s="45" t="s">
        <v>71</v>
      </c>
      <c r="D35" s="157"/>
      <c r="E35" s="157"/>
      <c r="F35" s="157"/>
      <c r="G35" s="157"/>
      <c r="H35" s="157">
        <v>136815</v>
      </c>
      <c r="K35" s="293"/>
      <c r="L35" s="293"/>
    </row>
    <row r="36" spans="1:12" ht="13" x14ac:dyDescent="0.3">
      <c r="A36" s="45" t="s">
        <v>72</v>
      </c>
      <c r="B36" s="11" t="s">
        <v>10</v>
      </c>
      <c r="C36" s="45" t="s">
        <v>73</v>
      </c>
      <c r="D36" s="157"/>
      <c r="E36" s="157"/>
      <c r="F36" s="157"/>
      <c r="G36" s="157"/>
      <c r="H36" s="157">
        <v>244674</v>
      </c>
      <c r="K36" s="293"/>
      <c r="L36" s="293"/>
    </row>
    <row r="37" spans="1:12" ht="13" x14ac:dyDescent="0.3">
      <c r="A37" s="45" t="s">
        <v>74</v>
      </c>
      <c r="B37" s="11" t="s">
        <v>10</v>
      </c>
      <c r="C37" s="45" t="s">
        <v>75</v>
      </c>
      <c r="D37" s="157"/>
      <c r="E37" s="157"/>
      <c r="F37" s="157"/>
      <c r="G37" s="157"/>
      <c r="H37" s="157">
        <v>123574</v>
      </c>
      <c r="K37" s="293"/>
      <c r="L37" s="293"/>
    </row>
    <row r="38" spans="1:12" ht="13" x14ac:dyDescent="0.3">
      <c r="A38" s="45" t="s">
        <v>76</v>
      </c>
      <c r="B38" s="11" t="s">
        <v>10</v>
      </c>
      <c r="C38" s="45" t="s">
        <v>77</v>
      </c>
      <c r="D38" s="157"/>
      <c r="E38" s="157"/>
      <c r="F38" s="157"/>
      <c r="G38" s="157"/>
      <c r="H38" s="157">
        <v>156050</v>
      </c>
      <c r="K38" s="293"/>
      <c r="L38" s="293"/>
    </row>
    <row r="39" spans="1:12" ht="13" x14ac:dyDescent="0.3">
      <c r="A39" s="45" t="s">
        <v>78</v>
      </c>
      <c r="B39" s="11" t="s">
        <v>10</v>
      </c>
      <c r="C39" s="45" t="s">
        <v>79</v>
      </c>
      <c r="D39" s="157"/>
      <c r="E39" s="157"/>
      <c r="F39" s="157"/>
      <c r="G39" s="157"/>
      <c r="H39" s="157">
        <v>5962790</v>
      </c>
      <c r="K39" s="293"/>
      <c r="L39" s="293"/>
    </row>
    <row r="40" spans="1:12" ht="13" x14ac:dyDescent="0.3">
      <c r="A40" s="45" t="s">
        <v>80</v>
      </c>
      <c r="B40" s="11" t="s">
        <v>10</v>
      </c>
      <c r="C40" s="45" t="s">
        <v>81</v>
      </c>
      <c r="D40" s="157"/>
      <c r="E40" s="157"/>
      <c r="F40" s="157"/>
      <c r="G40" s="157"/>
      <c r="H40" s="157">
        <v>109746</v>
      </c>
      <c r="K40" s="293"/>
      <c r="L40" s="293"/>
    </row>
    <row r="41" spans="1:12" ht="13" x14ac:dyDescent="0.3">
      <c r="A41" s="45" t="s">
        <v>82</v>
      </c>
      <c r="B41" s="11" t="s">
        <v>10</v>
      </c>
      <c r="C41" s="45" t="s">
        <v>83</v>
      </c>
      <c r="D41" s="157"/>
      <c r="E41" s="157"/>
      <c r="F41" s="157"/>
      <c r="G41" s="157"/>
      <c r="H41" s="157">
        <v>1366007</v>
      </c>
      <c r="K41" s="293"/>
      <c r="L41" s="293"/>
    </row>
    <row r="42" spans="1:12" ht="13" x14ac:dyDescent="0.3">
      <c r="A42" s="45" t="s">
        <v>84</v>
      </c>
      <c r="B42" s="11" t="s">
        <v>10</v>
      </c>
      <c r="C42" s="45" t="s">
        <v>85</v>
      </c>
      <c r="D42" s="157"/>
      <c r="E42" s="157"/>
      <c r="F42" s="157"/>
      <c r="G42" s="157"/>
      <c r="H42" s="157">
        <v>499338</v>
      </c>
      <c r="K42" s="293"/>
      <c r="L42" s="293"/>
    </row>
    <row r="43" spans="1:12" ht="13" x14ac:dyDescent="0.3">
      <c r="A43" s="45" t="s">
        <v>86</v>
      </c>
      <c r="B43" s="11" t="s">
        <v>10</v>
      </c>
      <c r="C43" s="45" t="s">
        <v>87</v>
      </c>
      <c r="D43" s="157"/>
      <c r="E43" s="157"/>
      <c r="F43" s="157"/>
      <c r="G43" s="157"/>
      <c r="H43" s="157">
        <v>433363</v>
      </c>
      <c r="K43" s="293"/>
      <c r="L43" s="293"/>
    </row>
    <row r="44" spans="1:12" ht="13" x14ac:dyDescent="0.3">
      <c r="A44" s="45" t="s">
        <v>88</v>
      </c>
      <c r="B44" s="11" t="s">
        <v>10</v>
      </c>
      <c r="C44" s="45" t="s">
        <v>89</v>
      </c>
      <c r="D44" s="157"/>
      <c r="E44" s="157"/>
      <c r="F44" s="157"/>
      <c r="G44" s="157"/>
      <c r="H44" s="157">
        <v>228213</v>
      </c>
      <c r="K44" s="293"/>
      <c r="L44" s="293"/>
    </row>
    <row r="45" spans="1:12" ht="13" x14ac:dyDescent="0.3">
      <c r="A45" s="45" t="s">
        <v>90</v>
      </c>
      <c r="B45" s="11" t="s">
        <v>10</v>
      </c>
      <c r="C45" s="45" t="s">
        <v>91</v>
      </c>
      <c r="D45" s="157"/>
      <c r="E45" s="157"/>
      <c r="F45" s="157"/>
      <c r="G45" s="157"/>
      <c r="H45" s="157">
        <v>206411</v>
      </c>
      <c r="K45" s="293"/>
      <c r="L45" s="293"/>
    </row>
    <row r="46" spans="1:12" ht="13" x14ac:dyDescent="0.3">
      <c r="A46" s="45" t="s">
        <v>92</v>
      </c>
      <c r="B46" s="11" t="s">
        <v>10</v>
      </c>
      <c r="C46" s="45" t="s">
        <v>93</v>
      </c>
      <c r="D46" s="157"/>
      <c r="E46" s="157"/>
      <c r="F46" s="157"/>
      <c r="G46" s="157"/>
      <c r="H46" s="157">
        <v>497111</v>
      </c>
      <c r="K46" s="293"/>
      <c r="L46" s="293"/>
    </row>
    <row r="47" spans="1:12" ht="13" x14ac:dyDescent="0.3">
      <c r="A47" s="45" t="s">
        <v>94</v>
      </c>
      <c r="B47" s="11" t="s">
        <v>10</v>
      </c>
      <c r="C47" s="45" t="s">
        <v>95</v>
      </c>
      <c r="D47" s="157"/>
      <c r="E47" s="157"/>
      <c r="F47" s="157"/>
      <c r="G47" s="157"/>
      <c r="H47" s="157">
        <v>108530</v>
      </c>
      <c r="K47" s="293"/>
      <c r="L47" s="293"/>
    </row>
    <row r="48" spans="1:12" ht="13" x14ac:dyDescent="0.3">
      <c r="A48" s="45" t="s">
        <v>96</v>
      </c>
      <c r="B48" s="11" t="s">
        <v>10</v>
      </c>
      <c r="C48" s="45" t="s">
        <v>97</v>
      </c>
      <c r="D48" s="157"/>
      <c r="E48" s="157"/>
      <c r="F48" s="157"/>
      <c r="G48" s="157"/>
      <c r="H48" s="157">
        <v>563571</v>
      </c>
      <c r="K48" s="293"/>
      <c r="L48" s="293"/>
    </row>
    <row r="49" spans="1:12" ht="13" x14ac:dyDescent="0.3">
      <c r="A49" s="45" t="s">
        <v>98</v>
      </c>
      <c r="B49" s="11" t="s">
        <v>10</v>
      </c>
      <c r="C49" s="45" t="s">
        <v>99</v>
      </c>
      <c r="D49" s="157"/>
      <c r="E49" s="157"/>
      <c r="F49" s="157"/>
      <c r="G49" s="157"/>
      <c r="H49" s="157">
        <v>149995</v>
      </c>
      <c r="K49" s="293"/>
      <c r="L49" s="293"/>
    </row>
    <row r="50" spans="1:12" ht="13" x14ac:dyDescent="0.3">
      <c r="A50" s="45" t="s">
        <v>100</v>
      </c>
      <c r="B50" s="11" t="s">
        <v>10</v>
      </c>
      <c r="C50" s="45" t="s">
        <v>101</v>
      </c>
      <c r="D50" s="157"/>
      <c r="E50" s="157"/>
      <c r="F50" s="157"/>
      <c r="G50" s="157"/>
      <c r="H50" s="157">
        <v>473439</v>
      </c>
      <c r="K50" s="293"/>
      <c r="L50" s="293"/>
    </row>
    <row r="51" spans="1:12" ht="13" x14ac:dyDescent="0.3">
      <c r="A51" s="45" t="s">
        <v>102</v>
      </c>
      <c r="B51" s="11" t="s">
        <v>10</v>
      </c>
      <c r="C51" s="45" t="s">
        <v>103</v>
      </c>
      <c r="D51" s="157"/>
      <c r="E51" s="157"/>
      <c r="F51" s="157"/>
      <c r="G51" s="157"/>
      <c r="H51" s="157">
        <v>645154</v>
      </c>
      <c r="K51" s="293"/>
      <c r="L51" s="293"/>
    </row>
    <row r="52" spans="1:12" ht="13" x14ac:dyDescent="0.3">
      <c r="A52" s="45" t="s">
        <v>104</v>
      </c>
      <c r="B52" s="11" t="s">
        <v>10</v>
      </c>
      <c r="C52" s="45" t="s">
        <v>105</v>
      </c>
      <c r="D52" s="157"/>
      <c r="E52" s="157"/>
      <c r="F52" s="157"/>
      <c r="G52" s="157"/>
      <c r="H52" s="157">
        <v>273068</v>
      </c>
      <c r="K52" s="293"/>
      <c r="L52" s="293"/>
    </row>
    <row r="53" spans="1:12" ht="13" x14ac:dyDescent="0.3">
      <c r="A53" s="45" t="s">
        <v>106</v>
      </c>
      <c r="B53" s="11" t="s">
        <v>10</v>
      </c>
      <c r="C53" s="45" t="s">
        <v>107</v>
      </c>
      <c r="D53" s="157"/>
      <c r="E53" s="157"/>
      <c r="F53" s="157"/>
      <c r="G53" s="157"/>
      <c r="H53" s="157">
        <v>209321</v>
      </c>
      <c r="K53" s="293"/>
      <c r="L53" s="293"/>
    </row>
    <row r="54" spans="1:12" ht="13" x14ac:dyDescent="0.3">
      <c r="A54" s="45" t="s">
        <v>108</v>
      </c>
      <c r="B54" s="11" t="s">
        <v>10</v>
      </c>
      <c r="C54" s="45" t="s">
        <v>109</v>
      </c>
      <c r="D54" s="157"/>
      <c r="E54" s="157"/>
      <c r="F54" s="157"/>
      <c r="G54" s="157"/>
      <c r="H54" s="157">
        <v>60016</v>
      </c>
      <c r="K54" s="293"/>
      <c r="L54" s="293"/>
    </row>
    <row r="55" spans="1:12" ht="13" x14ac:dyDescent="0.3">
      <c r="A55" s="45" t="s">
        <v>110</v>
      </c>
      <c r="B55" s="11" t="s">
        <v>10</v>
      </c>
      <c r="C55" s="45" t="s">
        <v>111</v>
      </c>
      <c r="D55" s="157"/>
      <c r="E55" s="157"/>
      <c r="F55" s="157"/>
      <c r="G55" s="157"/>
      <c r="H55" s="157">
        <v>197870</v>
      </c>
      <c r="K55" s="293"/>
      <c r="L55" s="293"/>
    </row>
    <row r="56" spans="1:12" ht="13" x14ac:dyDescent="0.3">
      <c r="A56" s="45" t="s">
        <v>112</v>
      </c>
      <c r="B56" s="11" t="s">
        <v>10</v>
      </c>
      <c r="C56" s="45" t="s">
        <v>113</v>
      </c>
      <c r="D56" s="157"/>
      <c r="E56" s="157"/>
      <c r="F56" s="157"/>
      <c r="G56" s="157"/>
      <c r="H56" s="157">
        <v>352810</v>
      </c>
      <c r="K56" s="293"/>
      <c r="L56" s="293"/>
    </row>
    <row r="57" spans="1:12" ht="13" x14ac:dyDescent="0.3">
      <c r="A57" s="45" t="s">
        <v>114</v>
      </c>
      <c r="B57" s="11" t="s">
        <v>10</v>
      </c>
      <c r="C57" s="45" t="s">
        <v>115</v>
      </c>
      <c r="D57" s="157"/>
      <c r="E57" s="157"/>
      <c r="F57" s="157"/>
      <c r="G57" s="157"/>
      <c r="H57" s="157">
        <v>925878</v>
      </c>
      <c r="K57" s="293"/>
      <c r="L57" s="293"/>
    </row>
    <row r="58" spans="1:12" ht="13" x14ac:dyDescent="0.3">
      <c r="A58" s="45" t="s">
        <v>116</v>
      </c>
      <c r="B58" s="11" t="s">
        <v>10</v>
      </c>
      <c r="C58" s="45" t="s">
        <v>117</v>
      </c>
      <c r="D58" s="157"/>
      <c r="E58" s="157"/>
      <c r="F58" s="157"/>
      <c r="G58" s="157"/>
      <c r="H58" s="157">
        <v>244328</v>
      </c>
      <c r="K58" s="293"/>
      <c r="L58" s="293"/>
    </row>
    <row r="59" spans="1:12" ht="13" x14ac:dyDescent="0.3">
      <c r="A59" s="45" t="s">
        <v>118</v>
      </c>
      <c r="B59" s="11" t="s">
        <v>10</v>
      </c>
      <c r="C59" s="45" t="s">
        <v>119</v>
      </c>
      <c r="D59" s="157"/>
      <c r="E59" s="157"/>
      <c r="F59" s="157"/>
      <c r="G59" s="157"/>
      <c r="H59" s="157">
        <v>11367337</v>
      </c>
      <c r="K59" s="293"/>
      <c r="L59" s="293"/>
    </row>
    <row r="60" spans="1:12" ht="13" x14ac:dyDescent="0.3">
      <c r="A60" s="45" t="s">
        <v>120</v>
      </c>
      <c r="B60" s="11" t="s">
        <v>10</v>
      </c>
      <c r="C60" s="45" t="s">
        <v>121</v>
      </c>
      <c r="D60" s="157"/>
      <c r="E60" s="157"/>
      <c r="F60" s="157"/>
      <c r="G60" s="157"/>
      <c r="H60" s="157">
        <v>52287</v>
      </c>
      <c r="K60" s="293"/>
      <c r="L60" s="293"/>
    </row>
    <row r="61" spans="1:12" ht="13" x14ac:dyDescent="0.3">
      <c r="A61" s="45" t="s">
        <v>122</v>
      </c>
      <c r="B61" s="11" t="s">
        <v>10</v>
      </c>
      <c r="C61" s="45" t="s">
        <v>123</v>
      </c>
      <c r="D61" s="157"/>
      <c r="E61" s="157"/>
      <c r="F61" s="157"/>
      <c r="G61" s="157"/>
      <c r="H61" s="157">
        <v>283800</v>
      </c>
      <c r="K61" s="293"/>
      <c r="L61" s="293"/>
    </row>
    <row r="62" spans="1:12" ht="13" x14ac:dyDescent="0.3">
      <c r="A62" s="45" t="s">
        <v>124</v>
      </c>
      <c r="B62" s="11" t="s">
        <v>10</v>
      </c>
      <c r="C62" s="45" t="s">
        <v>125</v>
      </c>
      <c r="D62" s="157"/>
      <c r="E62" s="157"/>
      <c r="F62" s="157"/>
      <c r="G62" s="157"/>
      <c r="H62" s="157">
        <v>296503</v>
      </c>
      <c r="K62" s="293"/>
      <c r="L62" s="293"/>
    </row>
    <row r="63" spans="1:12" ht="13" x14ac:dyDescent="0.3">
      <c r="A63" s="161" t="s">
        <v>126</v>
      </c>
      <c r="B63" s="16" t="s">
        <v>127</v>
      </c>
      <c r="C63" s="161" t="s">
        <v>128</v>
      </c>
      <c r="D63" s="17"/>
      <c r="E63" s="17"/>
      <c r="F63" s="17"/>
      <c r="G63" s="17"/>
      <c r="H63" s="17">
        <v>103258</v>
      </c>
      <c r="K63" s="293"/>
      <c r="L63" s="293"/>
    </row>
    <row r="64" spans="1:12" ht="13" x14ac:dyDescent="0.3">
      <c r="A64" s="161" t="s">
        <v>129</v>
      </c>
      <c r="B64" s="16" t="s">
        <v>127</v>
      </c>
      <c r="C64" s="161" t="s">
        <v>130</v>
      </c>
      <c r="D64" s="17"/>
      <c r="E64" s="17"/>
      <c r="F64" s="17"/>
      <c r="G64" s="17"/>
      <c r="H64" s="17">
        <v>317584</v>
      </c>
      <c r="K64" s="293"/>
      <c r="L64" s="293"/>
    </row>
    <row r="65" spans="1:12" ht="13" x14ac:dyDescent="0.3">
      <c r="A65" s="161" t="s">
        <v>131</v>
      </c>
      <c r="B65" s="16" t="s">
        <v>127</v>
      </c>
      <c r="C65" s="161" t="s">
        <v>132</v>
      </c>
      <c r="D65" s="17"/>
      <c r="E65" s="17"/>
      <c r="F65" s="17"/>
      <c r="G65" s="17"/>
      <c r="H65" s="17">
        <v>693225</v>
      </c>
      <c r="K65" s="293"/>
      <c r="L65" s="293"/>
    </row>
    <row r="66" spans="1:12" ht="13" x14ac:dyDescent="0.3">
      <c r="A66" s="161" t="s">
        <v>133</v>
      </c>
      <c r="B66" s="16" t="s">
        <v>127</v>
      </c>
      <c r="C66" s="161" t="s">
        <v>134</v>
      </c>
      <c r="D66" s="17"/>
      <c r="E66" s="17"/>
      <c r="F66" s="17"/>
      <c r="G66" s="17"/>
      <c r="H66" s="17">
        <v>125050</v>
      </c>
      <c r="K66" s="293"/>
      <c r="L66" s="293"/>
    </row>
    <row r="67" spans="1:12" ht="13" x14ac:dyDescent="0.3">
      <c r="A67" s="161" t="s">
        <v>135</v>
      </c>
      <c r="B67" s="16" t="s">
        <v>127</v>
      </c>
      <c r="C67" s="161" t="s">
        <v>136</v>
      </c>
      <c r="D67" s="17"/>
      <c r="E67" s="17"/>
      <c r="F67" s="17"/>
      <c r="G67" s="17"/>
      <c r="H67" s="17">
        <v>651345</v>
      </c>
      <c r="K67" s="293"/>
      <c r="L67" s="293"/>
    </row>
    <row r="68" spans="1:12" ht="13" x14ac:dyDescent="0.3">
      <c r="A68" s="161" t="s">
        <v>137</v>
      </c>
      <c r="B68" s="16" t="s">
        <v>127</v>
      </c>
      <c r="C68" s="161" t="s">
        <v>138</v>
      </c>
      <c r="D68" s="17"/>
      <c r="E68" s="17"/>
      <c r="F68" s="17"/>
      <c r="G68" s="17"/>
      <c r="H68" s="17">
        <v>458958</v>
      </c>
      <c r="K68" s="293"/>
      <c r="L68" s="293"/>
    </row>
    <row r="69" spans="1:12" ht="13" x14ac:dyDescent="0.3">
      <c r="A69" s="161" t="s">
        <v>139</v>
      </c>
      <c r="B69" s="16" t="s">
        <v>127</v>
      </c>
      <c r="C69" s="161" t="s">
        <v>140</v>
      </c>
      <c r="D69" s="17"/>
      <c r="E69" s="17"/>
      <c r="F69" s="17"/>
      <c r="G69" s="17"/>
      <c r="H69" s="17">
        <v>405282</v>
      </c>
      <c r="K69" s="293"/>
      <c r="L69" s="293"/>
    </row>
    <row r="70" spans="1:12" ht="13" x14ac:dyDescent="0.3">
      <c r="A70" s="161" t="s">
        <v>141</v>
      </c>
      <c r="B70" s="16" t="s">
        <v>127</v>
      </c>
      <c r="C70" s="161" t="s">
        <v>142</v>
      </c>
      <c r="D70" s="17"/>
      <c r="E70" s="17"/>
      <c r="F70" s="17"/>
      <c r="G70" s="17"/>
      <c r="H70" s="17">
        <v>297322</v>
      </c>
      <c r="K70" s="293"/>
      <c r="L70" s="293"/>
    </row>
    <row r="71" spans="1:12" ht="13" x14ac:dyDescent="0.3">
      <c r="A71" s="161" t="s">
        <v>143</v>
      </c>
      <c r="B71" s="16" t="s">
        <v>127</v>
      </c>
      <c r="C71" s="161" t="s">
        <v>144</v>
      </c>
      <c r="D71" s="17"/>
      <c r="E71" s="17"/>
      <c r="F71" s="17"/>
      <c r="G71" s="17"/>
      <c r="H71" s="17">
        <v>289087</v>
      </c>
      <c r="K71" s="293"/>
      <c r="L71" s="293"/>
    </row>
    <row r="72" spans="1:12" ht="13" x14ac:dyDescent="0.3">
      <c r="A72" s="161" t="s">
        <v>145</v>
      </c>
      <c r="B72" s="16" t="s">
        <v>127</v>
      </c>
      <c r="C72" s="161" t="s">
        <v>146</v>
      </c>
      <c r="D72" s="17"/>
      <c r="E72" s="17"/>
      <c r="F72" s="17"/>
      <c r="G72" s="17"/>
      <c r="H72" s="17">
        <v>494434</v>
      </c>
      <c r="K72" s="293"/>
      <c r="L72" s="293"/>
    </row>
    <row r="73" spans="1:12" ht="13" x14ac:dyDescent="0.3">
      <c r="A73" s="161" t="s">
        <v>147</v>
      </c>
      <c r="B73" s="16" t="s">
        <v>127</v>
      </c>
      <c r="C73" s="161" t="s">
        <v>148</v>
      </c>
      <c r="D73" s="17"/>
      <c r="E73" s="17"/>
      <c r="F73" s="17"/>
      <c r="G73" s="17"/>
      <c r="H73" s="17">
        <v>283292</v>
      </c>
      <c r="K73" s="293"/>
      <c r="L73" s="293"/>
    </row>
    <row r="74" spans="1:12" ht="13" x14ac:dyDescent="0.3">
      <c r="A74" s="161" t="s">
        <v>149</v>
      </c>
      <c r="B74" s="16" t="s">
        <v>127</v>
      </c>
      <c r="C74" s="161" t="s">
        <v>150</v>
      </c>
      <c r="D74" s="17"/>
      <c r="E74" s="17"/>
      <c r="F74" s="17"/>
      <c r="G74" s="17"/>
      <c r="H74" s="17">
        <v>446560</v>
      </c>
      <c r="K74" s="293"/>
      <c r="L74" s="293"/>
    </row>
    <row r="75" spans="1:12" ht="13" x14ac:dyDescent="0.3">
      <c r="A75" s="163" t="s">
        <v>151</v>
      </c>
      <c r="B75" s="19" t="s">
        <v>152</v>
      </c>
      <c r="C75" s="163" t="s">
        <v>153</v>
      </c>
      <c r="D75" s="20"/>
      <c r="E75" s="20"/>
      <c r="F75" s="20"/>
      <c r="G75" s="20"/>
      <c r="H75" s="20">
        <v>1278999</v>
      </c>
      <c r="K75" s="293"/>
      <c r="L75" s="293"/>
    </row>
    <row r="76" spans="1:12" ht="13" x14ac:dyDescent="0.3">
      <c r="A76" s="163" t="s">
        <v>154</v>
      </c>
      <c r="B76" s="19" t="s">
        <v>152</v>
      </c>
      <c r="C76" s="163" t="s">
        <v>155</v>
      </c>
      <c r="D76" s="20"/>
      <c r="E76" s="20"/>
      <c r="F76" s="20"/>
      <c r="G76" s="20"/>
      <c r="H76" s="20">
        <v>17111</v>
      </c>
      <c r="K76" s="293"/>
      <c r="L76" s="293"/>
    </row>
    <row r="77" spans="1:12" ht="13" x14ac:dyDescent="0.3">
      <c r="A77" s="163" t="s">
        <v>156</v>
      </c>
      <c r="B77" s="19" t="s">
        <v>152</v>
      </c>
      <c r="C77" s="163" t="s">
        <v>157</v>
      </c>
      <c r="D77" s="20"/>
      <c r="E77" s="20"/>
      <c r="F77" s="20"/>
      <c r="G77" s="20"/>
      <c r="H77" s="20">
        <v>364439</v>
      </c>
      <c r="K77" s="293"/>
      <c r="L77" s="293"/>
    </row>
    <row r="78" spans="1:12" ht="13" x14ac:dyDescent="0.3">
      <c r="A78" s="163" t="s">
        <v>158</v>
      </c>
      <c r="B78" s="19" t="s">
        <v>152</v>
      </c>
      <c r="C78" s="163" t="s">
        <v>159</v>
      </c>
      <c r="D78" s="20"/>
      <c r="E78" s="20"/>
      <c r="F78" s="20"/>
      <c r="G78" s="20"/>
      <c r="H78" s="20">
        <v>780184</v>
      </c>
      <c r="K78" s="293"/>
      <c r="L78" s="293"/>
    </row>
    <row r="79" spans="1:12" ht="13" x14ac:dyDescent="0.3">
      <c r="A79" s="163" t="s">
        <v>160</v>
      </c>
      <c r="B79" s="19" t="s">
        <v>152</v>
      </c>
      <c r="C79" s="163" t="s">
        <v>161</v>
      </c>
      <c r="D79" s="20"/>
      <c r="E79" s="20"/>
      <c r="F79" s="20"/>
      <c r="G79" s="20"/>
      <c r="H79" s="20">
        <v>90689</v>
      </c>
      <c r="K79" s="293"/>
      <c r="L79" s="293"/>
    </row>
    <row r="80" spans="1:12" ht="13" x14ac:dyDescent="0.3">
      <c r="A80" s="163" t="s">
        <v>162</v>
      </c>
      <c r="B80" s="19" t="s">
        <v>152</v>
      </c>
      <c r="C80" s="163" t="s">
        <v>163</v>
      </c>
      <c r="D80" s="20"/>
      <c r="E80" s="20"/>
      <c r="F80" s="20"/>
      <c r="G80" s="20"/>
      <c r="H80" s="20">
        <v>538030</v>
      </c>
      <c r="K80" s="293"/>
      <c r="L80" s="293"/>
    </row>
    <row r="81" spans="1:12" ht="13" x14ac:dyDescent="0.3">
      <c r="A81" s="163" t="s">
        <v>164</v>
      </c>
      <c r="B81" s="19" t="s">
        <v>152</v>
      </c>
      <c r="C81" s="163" t="s">
        <v>165</v>
      </c>
      <c r="D81" s="20"/>
      <c r="E81" s="20"/>
      <c r="F81" s="20"/>
      <c r="G81" s="20"/>
      <c r="H81" s="20">
        <v>54579</v>
      </c>
      <c r="K81" s="293"/>
      <c r="L81" s="293"/>
    </row>
    <row r="82" spans="1:12" ht="13" x14ac:dyDescent="0.3">
      <c r="A82" s="163" t="s">
        <v>166</v>
      </c>
      <c r="B82" s="19" t="s">
        <v>152</v>
      </c>
      <c r="C82" s="163" t="s">
        <v>167</v>
      </c>
      <c r="D82" s="20"/>
      <c r="E82" s="20"/>
      <c r="F82" s="20"/>
      <c r="G82" s="20"/>
      <c r="H82" s="20">
        <v>39375</v>
      </c>
      <c r="K82" s="293"/>
      <c r="L82" s="293"/>
    </row>
    <row r="83" spans="1:12" ht="13" x14ac:dyDescent="0.3">
      <c r="A83" s="163" t="s">
        <v>168</v>
      </c>
      <c r="B83" s="19" t="s">
        <v>152</v>
      </c>
      <c r="C83" s="163" t="s">
        <v>169</v>
      </c>
      <c r="D83" s="20"/>
      <c r="E83" s="20"/>
      <c r="F83" s="20"/>
      <c r="G83" s="20"/>
      <c r="H83" s="20">
        <v>123332</v>
      </c>
      <c r="K83" s="293"/>
      <c r="L83" s="293"/>
    </row>
    <row r="84" spans="1:12" ht="13" x14ac:dyDescent="0.3">
      <c r="A84" s="163" t="s">
        <v>170</v>
      </c>
      <c r="B84" s="19" t="s">
        <v>152</v>
      </c>
      <c r="C84" s="163" t="s">
        <v>171</v>
      </c>
      <c r="D84" s="20"/>
      <c r="E84" s="20"/>
      <c r="F84" s="20"/>
      <c r="G84" s="20"/>
      <c r="H84" s="20">
        <v>350383</v>
      </c>
      <c r="K84" s="293"/>
      <c r="L84" s="293"/>
    </row>
  </sheetData>
  <pageMargins left="1" right="1" top="1" bottom="1" header="0.5" footer="0.5"/>
  <pageSetup fitToHeight="0" pageOrder="overThenDown" orientation="landscape" horizontalDpi="360" verticalDpi="360" r:id="rId1"/>
  <headerFooter>
    <oddHeader>&amp;C&amp;A</oddHeader>
    <oddFooter>&amp;LDJ Frisby&amp;R&amp;D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E200"/>
  <sheetViews>
    <sheetView zoomScaleNormal="100" workbookViewId="0">
      <pane xSplit="2" ySplit="4" topLeftCell="C78" activePane="bottomRight" state="frozen"/>
      <selection activeCell="Q43" sqref="Q43"/>
      <selection pane="topRight" activeCell="Q43" sqref="Q43"/>
      <selection pane="bottomLeft" activeCell="Q43" sqref="Q43"/>
      <selection pane="bottomRight" activeCell="Q43" sqref="Q43"/>
    </sheetView>
  </sheetViews>
  <sheetFormatPr defaultColWidth="8.7265625" defaultRowHeight="12.5" x14ac:dyDescent="0.25"/>
  <cols>
    <col min="1" max="1" width="6.7265625" customWidth="1"/>
    <col min="2" max="2" width="9.1796875" bestFit="1" customWidth="1"/>
    <col min="3" max="3" width="18.453125" customWidth="1"/>
    <col min="4" max="4" width="23" style="169" customWidth="1"/>
    <col min="5" max="5" width="13.26953125" style="169" customWidth="1"/>
  </cols>
  <sheetData>
    <row r="1" spans="1:5" s="108" customFormat="1" ht="36" customHeight="1" x14ac:dyDescent="0.25">
      <c r="A1" s="24" t="s">
        <v>390</v>
      </c>
      <c r="B1" s="24"/>
      <c r="C1" s="25"/>
      <c r="D1" s="279"/>
      <c r="E1" s="310" t="s">
        <v>395</v>
      </c>
    </row>
    <row r="2" spans="1:5" ht="13.5" customHeight="1" x14ac:dyDescent="0.3">
      <c r="A2" s="3"/>
      <c r="B2" s="3"/>
      <c r="C2" s="4"/>
      <c r="D2" s="280"/>
      <c r="E2"/>
    </row>
    <row r="3" spans="1:5" ht="13.5" customHeight="1" x14ac:dyDescent="0.3">
      <c r="A3" s="3"/>
      <c r="B3" s="3"/>
      <c r="C3" s="4"/>
      <c r="D3" s="284"/>
      <c r="E3"/>
    </row>
    <row r="4" spans="1:5" ht="33" customHeight="1" x14ac:dyDescent="0.3">
      <c r="A4" s="118" t="s">
        <v>2</v>
      </c>
      <c r="B4" s="119" t="s">
        <v>3</v>
      </c>
      <c r="C4" s="119" t="s">
        <v>4</v>
      </c>
      <c r="D4" s="286" t="s">
        <v>370</v>
      </c>
      <c r="E4"/>
    </row>
    <row r="5" spans="1:5" ht="13" x14ac:dyDescent="0.3">
      <c r="A5" s="231" t="s">
        <v>9</v>
      </c>
      <c r="B5" s="232" t="s">
        <v>10</v>
      </c>
      <c r="C5" s="233" t="s">
        <v>11</v>
      </c>
      <c r="D5" s="157">
        <v>38</v>
      </c>
      <c r="E5"/>
    </row>
    <row r="6" spans="1:5" ht="13" x14ac:dyDescent="0.3">
      <c r="A6" s="231" t="s">
        <v>12</v>
      </c>
      <c r="B6" s="232" t="s">
        <v>10</v>
      </c>
      <c r="C6" s="233" t="s">
        <v>13</v>
      </c>
      <c r="D6" s="157"/>
      <c r="E6"/>
    </row>
    <row r="7" spans="1:5" ht="13" x14ac:dyDescent="0.3">
      <c r="A7" s="231" t="s">
        <v>14</v>
      </c>
      <c r="B7" s="232" t="s">
        <v>10</v>
      </c>
      <c r="C7" s="233" t="s">
        <v>15</v>
      </c>
      <c r="D7" s="157"/>
      <c r="E7"/>
    </row>
    <row r="8" spans="1:5" ht="13" x14ac:dyDescent="0.3">
      <c r="A8" s="231" t="s">
        <v>16</v>
      </c>
      <c r="B8" s="232" t="s">
        <v>10</v>
      </c>
      <c r="C8" s="233" t="s">
        <v>17</v>
      </c>
      <c r="D8" s="157"/>
      <c r="E8"/>
    </row>
    <row r="9" spans="1:5" ht="13" x14ac:dyDescent="0.3">
      <c r="A9" s="231" t="s">
        <v>18</v>
      </c>
      <c r="B9" s="232" t="s">
        <v>10</v>
      </c>
      <c r="C9" s="233" t="s">
        <v>19</v>
      </c>
      <c r="D9" s="157">
        <v>70</v>
      </c>
      <c r="E9"/>
    </row>
    <row r="10" spans="1:5" ht="13" x14ac:dyDescent="0.3">
      <c r="A10" s="231" t="s">
        <v>20</v>
      </c>
      <c r="B10" s="232" t="s">
        <v>10</v>
      </c>
      <c r="C10" s="233" t="s">
        <v>21</v>
      </c>
      <c r="D10" s="157"/>
      <c r="E10"/>
    </row>
    <row r="11" spans="1:5" ht="13" x14ac:dyDescent="0.3">
      <c r="A11" s="231" t="s">
        <v>22</v>
      </c>
      <c r="B11" s="232" t="s">
        <v>10</v>
      </c>
      <c r="C11" s="233" t="s">
        <v>23</v>
      </c>
      <c r="D11" s="157">
        <v>78</v>
      </c>
      <c r="E11"/>
    </row>
    <row r="12" spans="1:5" ht="13" x14ac:dyDescent="0.3">
      <c r="A12" s="231" t="s">
        <v>24</v>
      </c>
      <c r="B12" s="232" t="s">
        <v>10</v>
      </c>
      <c r="C12" s="233" t="s">
        <v>25</v>
      </c>
      <c r="D12" s="157">
        <v>32</v>
      </c>
      <c r="E12"/>
    </row>
    <row r="13" spans="1:5" ht="13" x14ac:dyDescent="0.3">
      <c r="A13" s="231" t="s">
        <v>26</v>
      </c>
      <c r="B13" s="232" t="s">
        <v>10</v>
      </c>
      <c r="C13" s="233" t="s">
        <v>27</v>
      </c>
      <c r="D13" s="157">
        <v>1</v>
      </c>
      <c r="E13"/>
    </row>
    <row r="14" spans="1:5" ht="13" x14ac:dyDescent="0.3">
      <c r="A14" s="231" t="s">
        <v>28</v>
      </c>
      <c r="B14" s="232" t="s">
        <v>10</v>
      </c>
      <c r="C14" s="233" t="s">
        <v>29</v>
      </c>
      <c r="D14" s="157">
        <v>12</v>
      </c>
      <c r="E14"/>
    </row>
    <row r="15" spans="1:5" ht="13" x14ac:dyDescent="0.3">
      <c r="A15" s="231" t="s">
        <v>30</v>
      </c>
      <c r="B15" s="232" t="s">
        <v>10</v>
      </c>
      <c r="C15" s="233" t="s">
        <v>31</v>
      </c>
      <c r="D15" s="157">
        <v>-1</v>
      </c>
      <c r="E15"/>
    </row>
    <row r="16" spans="1:5" ht="13" x14ac:dyDescent="0.3">
      <c r="A16" s="231" t="s">
        <v>32</v>
      </c>
      <c r="B16" s="232" t="s">
        <v>10</v>
      </c>
      <c r="C16" s="233" t="s">
        <v>33</v>
      </c>
      <c r="D16" s="157">
        <v>1</v>
      </c>
      <c r="E16"/>
    </row>
    <row r="17" spans="1:5" ht="13" x14ac:dyDescent="0.3">
      <c r="A17" s="231" t="s">
        <v>34</v>
      </c>
      <c r="B17" s="232" t="s">
        <v>10</v>
      </c>
      <c r="C17" s="233" t="s">
        <v>35</v>
      </c>
      <c r="D17" s="157"/>
      <c r="E17"/>
    </row>
    <row r="18" spans="1:5" ht="13" x14ac:dyDescent="0.3">
      <c r="A18" s="231" t="s">
        <v>36</v>
      </c>
      <c r="B18" s="232" t="s">
        <v>10</v>
      </c>
      <c r="C18" s="233" t="s">
        <v>37</v>
      </c>
      <c r="D18" s="157">
        <v>134</v>
      </c>
      <c r="E18"/>
    </row>
    <row r="19" spans="1:5" ht="13" x14ac:dyDescent="0.3">
      <c r="A19" s="231" t="s">
        <v>38</v>
      </c>
      <c r="B19" s="232" t="s">
        <v>10</v>
      </c>
      <c r="C19" s="233" t="s">
        <v>39</v>
      </c>
      <c r="D19" s="157">
        <v>99</v>
      </c>
      <c r="E19"/>
    </row>
    <row r="20" spans="1:5" ht="13" x14ac:dyDescent="0.3">
      <c r="A20" s="231" t="s">
        <v>40</v>
      </c>
      <c r="B20" s="232" t="s">
        <v>10</v>
      </c>
      <c r="C20" s="233" t="s">
        <v>41</v>
      </c>
      <c r="D20" s="157"/>
      <c r="E20"/>
    </row>
    <row r="21" spans="1:5" ht="13" x14ac:dyDescent="0.3">
      <c r="A21" s="231" t="s">
        <v>42</v>
      </c>
      <c r="B21" s="232" t="s">
        <v>10</v>
      </c>
      <c r="C21" s="233" t="s">
        <v>43</v>
      </c>
      <c r="D21" s="157">
        <v>1</v>
      </c>
      <c r="E21"/>
    </row>
    <row r="22" spans="1:5" ht="13" x14ac:dyDescent="0.3">
      <c r="A22" s="231" t="s">
        <v>44</v>
      </c>
      <c r="B22" s="232" t="s">
        <v>10</v>
      </c>
      <c r="C22" s="233" t="s">
        <v>45</v>
      </c>
      <c r="D22" s="157">
        <v>115</v>
      </c>
      <c r="E22"/>
    </row>
    <row r="23" spans="1:5" ht="13" x14ac:dyDescent="0.3">
      <c r="A23" s="231" t="s">
        <v>46</v>
      </c>
      <c r="B23" s="232" t="s">
        <v>10</v>
      </c>
      <c r="C23" s="233" t="s">
        <v>47</v>
      </c>
      <c r="D23" s="157"/>
      <c r="E23"/>
    </row>
    <row r="24" spans="1:5" ht="13" x14ac:dyDescent="0.3">
      <c r="A24" s="231" t="s">
        <v>48</v>
      </c>
      <c r="B24" s="232" t="s">
        <v>10</v>
      </c>
      <c r="C24" s="233" t="s">
        <v>49</v>
      </c>
      <c r="D24" s="157">
        <v>11</v>
      </c>
      <c r="E24"/>
    </row>
    <row r="25" spans="1:5" ht="13" x14ac:dyDescent="0.3">
      <c r="A25" s="231" t="s">
        <v>50</v>
      </c>
      <c r="B25" s="232" t="s">
        <v>10</v>
      </c>
      <c r="C25" s="233" t="s">
        <v>51</v>
      </c>
      <c r="D25" s="157">
        <v>42</v>
      </c>
      <c r="E25"/>
    </row>
    <row r="26" spans="1:5" ht="13" x14ac:dyDescent="0.3">
      <c r="A26" s="231" t="s">
        <v>52</v>
      </c>
      <c r="B26" s="232" t="s">
        <v>10</v>
      </c>
      <c r="C26" s="233" t="s">
        <v>53</v>
      </c>
      <c r="D26" s="157">
        <v>158</v>
      </c>
      <c r="E26"/>
    </row>
    <row r="27" spans="1:5" ht="13" x14ac:dyDescent="0.3">
      <c r="A27" s="231" t="s">
        <v>54</v>
      </c>
      <c r="B27" s="232" t="s">
        <v>10</v>
      </c>
      <c r="C27" s="233" t="s">
        <v>55</v>
      </c>
      <c r="D27" s="157">
        <v>10</v>
      </c>
      <c r="E27"/>
    </row>
    <row r="28" spans="1:5" ht="13" x14ac:dyDescent="0.3">
      <c r="A28" s="231" t="s">
        <v>56</v>
      </c>
      <c r="B28" s="232" t="s">
        <v>10</v>
      </c>
      <c r="C28" s="233" t="s">
        <v>57</v>
      </c>
      <c r="D28" s="157">
        <v>12</v>
      </c>
      <c r="E28"/>
    </row>
    <row r="29" spans="1:5" ht="13" x14ac:dyDescent="0.3">
      <c r="A29" s="231" t="s">
        <v>58</v>
      </c>
      <c r="B29" s="232" t="s">
        <v>10</v>
      </c>
      <c r="C29" s="233" t="s">
        <v>59</v>
      </c>
      <c r="D29" s="157"/>
      <c r="E29"/>
    </row>
    <row r="30" spans="1:5" ht="13" x14ac:dyDescent="0.3">
      <c r="A30" s="231" t="s">
        <v>60</v>
      </c>
      <c r="B30" s="232" t="s">
        <v>10</v>
      </c>
      <c r="C30" s="233" t="s">
        <v>61</v>
      </c>
      <c r="D30" s="157"/>
      <c r="E30"/>
    </row>
    <row r="31" spans="1:5" ht="13" x14ac:dyDescent="0.3">
      <c r="A31" s="231" t="s">
        <v>62</v>
      </c>
      <c r="B31" s="232" t="s">
        <v>10</v>
      </c>
      <c r="C31" s="233" t="s">
        <v>63</v>
      </c>
      <c r="D31" s="157">
        <v>47</v>
      </c>
      <c r="E31"/>
    </row>
    <row r="32" spans="1:5" ht="13" x14ac:dyDescent="0.3">
      <c r="A32" s="231" t="s">
        <v>64</v>
      </c>
      <c r="B32" s="232" t="s">
        <v>10</v>
      </c>
      <c r="C32" s="233" t="s">
        <v>65</v>
      </c>
      <c r="D32" s="157">
        <v>85</v>
      </c>
      <c r="E32"/>
    </row>
    <row r="33" spans="1:5" ht="13" x14ac:dyDescent="0.3">
      <c r="A33" s="231" t="s">
        <v>66</v>
      </c>
      <c r="B33" s="232" t="s">
        <v>10</v>
      </c>
      <c r="C33" s="233" t="s">
        <v>67</v>
      </c>
      <c r="D33" s="157">
        <v>100</v>
      </c>
      <c r="E33"/>
    </row>
    <row r="34" spans="1:5" ht="13" x14ac:dyDescent="0.3">
      <c r="A34" s="231" t="s">
        <v>68</v>
      </c>
      <c r="B34" s="232" t="s">
        <v>10</v>
      </c>
      <c r="C34" s="233" t="s">
        <v>69</v>
      </c>
      <c r="D34" s="157">
        <v>78</v>
      </c>
      <c r="E34"/>
    </row>
    <row r="35" spans="1:5" ht="13" x14ac:dyDescent="0.3">
      <c r="A35" s="231" t="s">
        <v>70</v>
      </c>
      <c r="B35" s="232" t="s">
        <v>10</v>
      </c>
      <c r="C35" s="233" t="s">
        <v>71</v>
      </c>
      <c r="D35" s="157">
        <v>43</v>
      </c>
      <c r="E35"/>
    </row>
    <row r="36" spans="1:5" ht="13" x14ac:dyDescent="0.3">
      <c r="A36" s="231" t="s">
        <v>72</v>
      </c>
      <c r="B36" s="232" t="s">
        <v>10</v>
      </c>
      <c r="C36" s="233" t="s">
        <v>73</v>
      </c>
      <c r="D36" s="157">
        <v>210</v>
      </c>
      <c r="E36"/>
    </row>
    <row r="37" spans="1:5" ht="13" x14ac:dyDescent="0.3">
      <c r="A37" s="231" t="s">
        <v>74</v>
      </c>
      <c r="B37" s="232" t="s">
        <v>10</v>
      </c>
      <c r="C37" s="233" t="s">
        <v>75</v>
      </c>
      <c r="D37" s="157">
        <v>42</v>
      </c>
      <c r="E37"/>
    </row>
    <row r="38" spans="1:5" ht="13" x14ac:dyDescent="0.3">
      <c r="A38" s="231" t="s">
        <v>76</v>
      </c>
      <c r="B38" s="232" t="s">
        <v>10</v>
      </c>
      <c r="C38" s="233" t="s">
        <v>77</v>
      </c>
      <c r="D38" s="157"/>
      <c r="E38"/>
    </row>
    <row r="39" spans="1:5" ht="13" x14ac:dyDescent="0.3">
      <c r="A39" s="231" t="s">
        <v>78</v>
      </c>
      <c r="B39" s="232" t="s">
        <v>10</v>
      </c>
      <c r="C39" s="233" t="s">
        <v>79</v>
      </c>
      <c r="D39" s="157">
        <v>194</v>
      </c>
      <c r="E39"/>
    </row>
    <row r="40" spans="1:5" ht="13" x14ac:dyDescent="0.3">
      <c r="A40" s="231" t="s">
        <v>80</v>
      </c>
      <c r="B40" s="232" t="s">
        <v>10</v>
      </c>
      <c r="C40" s="233" t="s">
        <v>81</v>
      </c>
      <c r="D40" s="157"/>
      <c r="E40"/>
    </row>
    <row r="41" spans="1:5" ht="13" x14ac:dyDescent="0.3">
      <c r="A41" s="231" t="s">
        <v>82</v>
      </c>
      <c r="B41" s="232" t="s">
        <v>10</v>
      </c>
      <c r="C41" s="233" t="s">
        <v>83</v>
      </c>
      <c r="D41" s="157">
        <v>74</v>
      </c>
      <c r="E41"/>
    </row>
    <row r="42" spans="1:5" ht="13" x14ac:dyDescent="0.3">
      <c r="A42" s="231" t="s">
        <v>84</v>
      </c>
      <c r="B42" s="232" t="s">
        <v>10</v>
      </c>
      <c r="C42" s="233" t="s">
        <v>85</v>
      </c>
      <c r="D42" s="157">
        <v>85</v>
      </c>
      <c r="E42"/>
    </row>
    <row r="43" spans="1:5" ht="13" x14ac:dyDescent="0.3">
      <c r="A43" s="231" t="s">
        <v>86</v>
      </c>
      <c r="B43" s="232" t="s">
        <v>10</v>
      </c>
      <c r="C43" s="233" t="s">
        <v>87</v>
      </c>
      <c r="D43" s="157"/>
      <c r="E43"/>
    </row>
    <row r="44" spans="1:5" ht="13" x14ac:dyDescent="0.3">
      <c r="A44" s="231" t="s">
        <v>88</v>
      </c>
      <c r="B44" s="232" t="s">
        <v>10</v>
      </c>
      <c r="C44" s="233" t="s">
        <v>89</v>
      </c>
      <c r="D44" s="157">
        <v>118</v>
      </c>
      <c r="E44"/>
    </row>
    <row r="45" spans="1:5" ht="13" x14ac:dyDescent="0.3">
      <c r="A45" s="231" t="s">
        <v>90</v>
      </c>
      <c r="B45" s="232" t="s">
        <v>10</v>
      </c>
      <c r="C45" s="233" t="s">
        <v>91</v>
      </c>
      <c r="D45" s="157">
        <v>50</v>
      </c>
      <c r="E45"/>
    </row>
    <row r="46" spans="1:5" ht="13" x14ac:dyDescent="0.3">
      <c r="A46" s="231" t="s">
        <v>92</v>
      </c>
      <c r="B46" s="232" t="s">
        <v>10</v>
      </c>
      <c r="C46" s="233" t="s">
        <v>93</v>
      </c>
      <c r="D46" s="157"/>
      <c r="E46"/>
    </row>
    <row r="47" spans="1:5" ht="13" x14ac:dyDescent="0.3">
      <c r="A47" s="231" t="s">
        <v>94</v>
      </c>
      <c r="B47" s="232" t="s">
        <v>10</v>
      </c>
      <c r="C47" s="233" t="s">
        <v>95</v>
      </c>
      <c r="D47" s="157">
        <v>12</v>
      </c>
      <c r="E47"/>
    </row>
    <row r="48" spans="1:5" ht="13" x14ac:dyDescent="0.3">
      <c r="A48" s="231" t="s">
        <v>96</v>
      </c>
      <c r="B48" s="232" t="s">
        <v>10</v>
      </c>
      <c r="C48" s="233" t="s">
        <v>97</v>
      </c>
      <c r="D48" s="157">
        <v>60</v>
      </c>
      <c r="E48"/>
    </row>
    <row r="49" spans="1:5" ht="13" x14ac:dyDescent="0.3">
      <c r="A49" s="231" t="s">
        <v>98</v>
      </c>
      <c r="B49" s="232" t="s">
        <v>10</v>
      </c>
      <c r="C49" s="233" t="s">
        <v>99</v>
      </c>
      <c r="D49" s="157">
        <v>1</v>
      </c>
      <c r="E49"/>
    </row>
    <row r="50" spans="1:5" ht="13" x14ac:dyDescent="0.3">
      <c r="A50" s="231" t="s">
        <v>100</v>
      </c>
      <c r="B50" s="232" t="s">
        <v>10</v>
      </c>
      <c r="C50" s="233" t="s">
        <v>101</v>
      </c>
      <c r="D50" s="157">
        <v>43</v>
      </c>
      <c r="E50"/>
    </row>
    <row r="51" spans="1:5" ht="13" x14ac:dyDescent="0.3">
      <c r="A51" s="231" t="s">
        <v>102</v>
      </c>
      <c r="B51" s="232" t="s">
        <v>10</v>
      </c>
      <c r="C51" s="233" t="s">
        <v>103</v>
      </c>
      <c r="D51" s="157">
        <v>12</v>
      </c>
      <c r="E51"/>
    </row>
    <row r="52" spans="1:5" ht="13" x14ac:dyDescent="0.3">
      <c r="A52" s="231" t="s">
        <v>104</v>
      </c>
      <c r="B52" s="232" t="s">
        <v>10</v>
      </c>
      <c r="C52" s="233" t="s">
        <v>105</v>
      </c>
      <c r="D52" s="157">
        <v>12</v>
      </c>
      <c r="E52"/>
    </row>
    <row r="53" spans="1:5" ht="13" x14ac:dyDescent="0.3">
      <c r="A53" s="231" t="s">
        <v>106</v>
      </c>
      <c r="B53" s="232" t="s">
        <v>10</v>
      </c>
      <c r="C53" s="233" t="s">
        <v>107</v>
      </c>
      <c r="D53" s="157"/>
      <c r="E53"/>
    </row>
    <row r="54" spans="1:5" ht="13" x14ac:dyDescent="0.3">
      <c r="A54" s="231" t="s">
        <v>108</v>
      </c>
      <c r="B54" s="232" t="s">
        <v>10</v>
      </c>
      <c r="C54" s="233" t="s">
        <v>109</v>
      </c>
      <c r="D54" s="157">
        <v>42</v>
      </c>
      <c r="E54"/>
    </row>
    <row r="55" spans="1:5" ht="13" x14ac:dyDescent="0.3">
      <c r="A55" s="231" t="s">
        <v>110</v>
      </c>
      <c r="B55" s="232" t="s">
        <v>10</v>
      </c>
      <c r="C55" s="233" t="s">
        <v>111</v>
      </c>
      <c r="D55" s="157"/>
      <c r="E55"/>
    </row>
    <row r="56" spans="1:5" ht="13" x14ac:dyDescent="0.3">
      <c r="A56" s="231" t="s">
        <v>112</v>
      </c>
      <c r="B56" s="232" t="s">
        <v>10</v>
      </c>
      <c r="C56" s="233" t="s">
        <v>113</v>
      </c>
      <c r="D56" s="157">
        <v>66</v>
      </c>
      <c r="E56"/>
    </row>
    <row r="57" spans="1:5" ht="13" x14ac:dyDescent="0.3">
      <c r="A57" s="231" t="s">
        <v>114</v>
      </c>
      <c r="B57" s="232" t="s">
        <v>10</v>
      </c>
      <c r="C57" s="233" t="s">
        <v>115</v>
      </c>
      <c r="D57" s="157">
        <v>34</v>
      </c>
      <c r="E57"/>
    </row>
    <row r="58" spans="1:5" ht="13" x14ac:dyDescent="0.3">
      <c r="A58" s="231" t="s">
        <v>116</v>
      </c>
      <c r="B58" s="232" t="s">
        <v>10</v>
      </c>
      <c r="C58" s="233" t="s">
        <v>117</v>
      </c>
      <c r="D58" s="157">
        <v>15</v>
      </c>
      <c r="E58"/>
    </row>
    <row r="59" spans="1:5" ht="13" x14ac:dyDescent="0.3">
      <c r="A59" s="231" t="s">
        <v>118</v>
      </c>
      <c r="B59" s="232" t="s">
        <v>10</v>
      </c>
      <c r="C59" s="233" t="s">
        <v>119</v>
      </c>
      <c r="D59" s="157"/>
      <c r="E59"/>
    </row>
    <row r="60" spans="1:5" ht="13" x14ac:dyDescent="0.3">
      <c r="A60" s="231" t="s">
        <v>120</v>
      </c>
      <c r="B60" s="232" t="s">
        <v>10</v>
      </c>
      <c r="C60" s="233" t="s">
        <v>121</v>
      </c>
      <c r="D60" s="157"/>
      <c r="E60"/>
    </row>
    <row r="61" spans="1:5" ht="13" x14ac:dyDescent="0.3">
      <c r="A61" s="231" t="s">
        <v>122</v>
      </c>
      <c r="B61" s="232" t="s">
        <v>10</v>
      </c>
      <c r="C61" s="233" t="s">
        <v>123</v>
      </c>
      <c r="D61" s="157">
        <v>35</v>
      </c>
      <c r="E61"/>
    </row>
    <row r="62" spans="1:5" ht="13" x14ac:dyDescent="0.3">
      <c r="A62" s="231" t="s">
        <v>124</v>
      </c>
      <c r="B62" s="232" t="s">
        <v>10</v>
      </c>
      <c r="C62" s="233" t="s">
        <v>125</v>
      </c>
      <c r="D62" s="157"/>
      <c r="E62"/>
    </row>
    <row r="63" spans="1:5" ht="13" x14ac:dyDescent="0.3">
      <c r="A63" s="257" t="s">
        <v>126</v>
      </c>
      <c r="B63" s="235" t="s">
        <v>127</v>
      </c>
      <c r="C63" s="287" t="s">
        <v>128</v>
      </c>
      <c r="D63" s="17"/>
      <c r="E63"/>
    </row>
    <row r="64" spans="1:5" ht="13" x14ac:dyDescent="0.3">
      <c r="A64" s="257" t="s">
        <v>129</v>
      </c>
      <c r="B64" s="235" t="s">
        <v>127</v>
      </c>
      <c r="C64" s="287" t="s">
        <v>130</v>
      </c>
      <c r="D64" s="17"/>
      <c r="E64"/>
    </row>
    <row r="65" spans="1:5" ht="13" x14ac:dyDescent="0.3">
      <c r="A65" s="257" t="s">
        <v>131</v>
      </c>
      <c r="B65" s="235" t="s">
        <v>127</v>
      </c>
      <c r="C65" s="287" t="s">
        <v>132</v>
      </c>
      <c r="D65" s="17"/>
      <c r="E65"/>
    </row>
    <row r="66" spans="1:5" ht="13" x14ac:dyDescent="0.3">
      <c r="A66" s="257" t="s">
        <v>133</v>
      </c>
      <c r="B66" s="235" t="s">
        <v>127</v>
      </c>
      <c r="C66" s="287" t="s">
        <v>134</v>
      </c>
      <c r="D66" s="17">
        <v>50</v>
      </c>
      <c r="E66"/>
    </row>
    <row r="67" spans="1:5" ht="13" x14ac:dyDescent="0.3">
      <c r="A67" s="257" t="s">
        <v>135</v>
      </c>
      <c r="B67" s="235" t="s">
        <v>127</v>
      </c>
      <c r="C67" s="287" t="s">
        <v>136</v>
      </c>
      <c r="D67" s="17"/>
      <c r="E67"/>
    </row>
    <row r="68" spans="1:5" ht="13" x14ac:dyDescent="0.3">
      <c r="A68" s="257" t="s">
        <v>137</v>
      </c>
      <c r="B68" s="235" t="s">
        <v>127</v>
      </c>
      <c r="C68" s="287" t="s">
        <v>138</v>
      </c>
      <c r="D68" s="17">
        <v>36</v>
      </c>
      <c r="E68"/>
    </row>
    <row r="69" spans="1:5" ht="13" x14ac:dyDescent="0.3">
      <c r="A69" s="257" t="s">
        <v>139</v>
      </c>
      <c r="B69" s="235" t="s">
        <v>127</v>
      </c>
      <c r="C69" s="287" t="s">
        <v>140</v>
      </c>
      <c r="D69" s="17">
        <v>51</v>
      </c>
      <c r="E69"/>
    </row>
    <row r="70" spans="1:5" ht="13" x14ac:dyDescent="0.3">
      <c r="A70" s="257" t="s">
        <v>141</v>
      </c>
      <c r="B70" s="235" t="s">
        <v>127</v>
      </c>
      <c r="C70" s="287" t="s">
        <v>142</v>
      </c>
      <c r="D70" s="17"/>
      <c r="E70"/>
    </row>
    <row r="71" spans="1:5" ht="13" x14ac:dyDescent="0.3">
      <c r="A71" s="257" t="s">
        <v>143</v>
      </c>
      <c r="B71" s="235" t="s">
        <v>127</v>
      </c>
      <c r="C71" s="287" t="s">
        <v>144</v>
      </c>
      <c r="D71" s="17">
        <v>50</v>
      </c>
      <c r="E71"/>
    </row>
    <row r="72" spans="1:5" ht="13" x14ac:dyDescent="0.3">
      <c r="A72" s="257" t="s">
        <v>145</v>
      </c>
      <c r="B72" s="235" t="s">
        <v>127</v>
      </c>
      <c r="C72" s="287" t="s">
        <v>146</v>
      </c>
      <c r="D72" s="17"/>
      <c r="E72"/>
    </row>
    <row r="73" spans="1:5" ht="13" x14ac:dyDescent="0.3">
      <c r="A73" s="257" t="s">
        <v>147</v>
      </c>
      <c r="B73" s="235" t="s">
        <v>127</v>
      </c>
      <c r="C73" s="287" t="s">
        <v>148</v>
      </c>
      <c r="D73" s="17">
        <v>42</v>
      </c>
      <c r="E73"/>
    </row>
    <row r="74" spans="1:5" ht="13" x14ac:dyDescent="0.3">
      <c r="A74" s="257" t="s">
        <v>149</v>
      </c>
      <c r="B74" s="235" t="s">
        <v>127</v>
      </c>
      <c r="C74" s="287" t="s">
        <v>150</v>
      </c>
      <c r="D74" s="17">
        <v>57</v>
      </c>
      <c r="E74"/>
    </row>
    <row r="75" spans="1:5" ht="13" x14ac:dyDescent="0.3">
      <c r="A75" s="261" t="s">
        <v>151</v>
      </c>
      <c r="B75" s="238" t="s">
        <v>152</v>
      </c>
      <c r="C75" s="288" t="s">
        <v>153</v>
      </c>
      <c r="D75" s="20">
        <v>12</v>
      </c>
      <c r="E75"/>
    </row>
    <row r="76" spans="1:5" ht="13" x14ac:dyDescent="0.3">
      <c r="A76" s="261" t="s">
        <v>154</v>
      </c>
      <c r="B76" s="238" t="s">
        <v>152</v>
      </c>
      <c r="C76" s="288" t="s">
        <v>155</v>
      </c>
      <c r="D76" s="20">
        <v>50</v>
      </c>
      <c r="E76"/>
    </row>
    <row r="77" spans="1:5" ht="13" x14ac:dyDescent="0.3">
      <c r="A77" s="261" t="s">
        <v>156</v>
      </c>
      <c r="B77" s="238" t="s">
        <v>152</v>
      </c>
      <c r="C77" s="288" t="s">
        <v>157</v>
      </c>
      <c r="D77" s="20">
        <v>12</v>
      </c>
      <c r="E77"/>
    </row>
    <row r="78" spans="1:5" ht="13" x14ac:dyDescent="0.3">
      <c r="A78" s="261" t="s">
        <v>158</v>
      </c>
      <c r="B78" s="238" t="s">
        <v>152</v>
      </c>
      <c r="C78" s="288" t="s">
        <v>159</v>
      </c>
      <c r="D78" s="20">
        <v>100</v>
      </c>
      <c r="E78"/>
    </row>
    <row r="79" spans="1:5" ht="13" x14ac:dyDescent="0.3">
      <c r="A79" s="261" t="s">
        <v>160</v>
      </c>
      <c r="B79" s="238" t="s">
        <v>152</v>
      </c>
      <c r="C79" s="288" t="s">
        <v>380</v>
      </c>
      <c r="D79" s="20">
        <v>50</v>
      </c>
      <c r="E79"/>
    </row>
    <row r="80" spans="1:5" ht="13" x14ac:dyDescent="0.3">
      <c r="A80" s="261" t="s">
        <v>162</v>
      </c>
      <c r="B80" s="238" t="s">
        <v>152</v>
      </c>
      <c r="C80" s="288" t="s">
        <v>163</v>
      </c>
      <c r="D80" s="20">
        <v>82</v>
      </c>
      <c r="E80"/>
    </row>
    <row r="81" spans="1:5" ht="13" x14ac:dyDescent="0.3">
      <c r="A81" s="261" t="s">
        <v>164</v>
      </c>
      <c r="B81" s="238" t="s">
        <v>152</v>
      </c>
      <c r="C81" s="288" t="s">
        <v>183</v>
      </c>
      <c r="D81" s="20"/>
      <c r="E81"/>
    </row>
    <row r="82" spans="1:5" ht="13" x14ac:dyDescent="0.3">
      <c r="A82" s="261" t="s">
        <v>166</v>
      </c>
      <c r="B82" s="238" t="s">
        <v>152</v>
      </c>
      <c r="C82" s="288" t="s">
        <v>167</v>
      </c>
      <c r="D82" s="20">
        <v>42</v>
      </c>
      <c r="E82"/>
    </row>
    <row r="83" spans="1:5" ht="13" x14ac:dyDescent="0.3">
      <c r="A83" s="261" t="s">
        <v>168</v>
      </c>
      <c r="B83" s="238" t="s">
        <v>152</v>
      </c>
      <c r="C83" s="288" t="s">
        <v>169</v>
      </c>
      <c r="D83" s="20">
        <v>31</v>
      </c>
      <c r="E83"/>
    </row>
    <row r="84" spans="1:5" ht="13" x14ac:dyDescent="0.3">
      <c r="A84" s="261" t="s">
        <v>170</v>
      </c>
      <c r="B84" s="238" t="s">
        <v>152</v>
      </c>
      <c r="C84" s="288" t="s">
        <v>184</v>
      </c>
      <c r="D84" s="20"/>
      <c r="E84"/>
    </row>
    <row r="200" spans="1:1" x14ac:dyDescent="0.25">
      <c r="A200" t="s">
        <v>381</v>
      </c>
    </row>
  </sheetData>
  <pageMargins left="1" right="1" top="1" bottom="1" header="0.5" footer="0.5"/>
  <pageSetup fitToHeight="0" pageOrder="overThenDown" orientation="landscape" horizontalDpi="360" verticalDpi="360" r:id="rId1"/>
  <headerFooter>
    <oddHeader>&amp;C&amp;A</oddHeader>
    <oddFooter>&amp;LDJ Frisby&amp;R&amp;D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00"/>
  <sheetViews>
    <sheetView zoomScaleNormal="100" workbookViewId="0">
      <pane xSplit="1" ySplit="3" topLeftCell="B63" activePane="bottomRight" state="frozen"/>
      <selection activeCell="Q43" sqref="Q43"/>
      <selection pane="topRight" activeCell="Q43" sqref="Q43"/>
      <selection pane="bottomLeft" activeCell="Q43" sqref="Q43"/>
      <selection pane="bottomRight" activeCell="Q43" sqref="Q43"/>
    </sheetView>
  </sheetViews>
  <sheetFormatPr defaultColWidth="8.7265625" defaultRowHeight="14.5" x14ac:dyDescent="0.35"/>
  <cols>
    <col min="1" max="1" width="7.7265625" style="6" customWidth="1"/>
    <col min="2" max="2" width="9.1796875" style="6" bestFit="1" customWidth="1"/>
    <col min="3" max="3" width="23" style="6" customWidth="1"/>
    <col min="4" max="4" width="14" style="22" customWidth="1"/>
    <col min="5" max="5" width="9.7265625" style="23" bestFit="1" customWidth="1"/>
    <col min="6" max="6" width="10.453125" style="23" customWidth="1"/>
    <col min="7" max="7" width="13.7265625" style="23" customWidth="1"/>
    <col min="8" max="8" width="17.453125" style="22" customWidth="1"/>
    <col min="9" max="9" width="12.1796875" style="22" bestFit="1" customWidth="1"/>
    <col min="10" max="16384" width="8.7265625" style="6"/>
  </cols>
  <sheetData>
    <row r="1" spans="1:12" s="1" customFormat="1" ht="36" customHeight="1" x14ac:dyDescent="0.25">
      <c r="A1" s="296" t="s">
        <v>0</v>
      </c>
      <c r="B1" s="297"/>
      <c r="C1" s="298"/>
      <c r="D1" s="299"/>
      <c r="E1" s="300"/>
      <c r="F1" s="300"/>
      <c r="G1" s="300"/>
      <c r="H1" s="299"/>
      <c r="I1" s="298"/>
      <c r="J1" s="308" t="s">
        <v>395</v>
      </c>
    </row>
    <row r="2" spans="1:12" x14ac:dyDescent="0.35">
      <c r="A2" s="2"/>
      <c r="B2" s="3"/>
      <c r="C2" s="4"/>
      <c r="D2" s="5"/>
      <c r="E2" s="305" t="s">
        <v>1</v>
      </c>
      <c r="F2" s="301"/>
      <c r="G2" s="304"/>
      <c r="H2" s="302"/>
      <c r="I2" s="306"/>
    </row>
    <row r="3" spans="1:12" ht="26.5" x14ac:dyDescent="0.35">
      <c r="A3" s="7" t="s">
        <v>2</v>
      </c>
      <c r="B3" s="7" t="s">
        <v>3</v>
      </c>
      <c r="C3" s="7" t="s">
        <v>4</v>
      </c>
      <c r="D3" s="8" t="s">
        <v>5</v>
      </c>
      <c r="E3" s="9" t="s">
        <v>6</v>
      </c>
      <c r="F3" s="9" t="s">
        <v>7</v>
      </c>
      <c r="G3" s="9" t="s">
        <v>388</v>
      </c>
      <c r="H3" s="10" t="s">
        <v>389</v>
      </c>
      <c r="I3" s="303" t="s">
        <v>8</v>
      </c>
    </row>
    <row r="4" spans="1:12" x14ac:dyDescent="0.35">
      <c r="A4" s="11" t="s">
        <v>9</v>
      </c>
      <c r="B4" s="11" t="s">
        <v>10</v>
      </c>
      <c r="C4" s="45" t="s">
        <v>11</v>
      </c>
      <c r="D4" s="12">
        <v>160000</v>
      </c>
      <c r="E4" s="13">
        <v>1</v>
      </c>
      <c r="F4" s="13">
        <v>4</v>
      </c>
      <c r="G4" s="13">
        <v>0</v>
      </c>
      <c r="H4" s="13">
        <v>0</v>
      </c>
      <c r="I4" s="12">
        <v>11707</v>
      </c>
      <c r="K4" s="294"/>
      <c r="L4" s="294"/>
    </row>
    <row r="5" spans="1:12" x14ac:dyDescent="0.35">
      <c r="A5" s="11" t="s">
        <v>12</v>
      </c>
      <c r="B5" s="11" t="s">
        <v>10</v>
      </c>
      <c r="C5" s="45" t="s">
        <v>13</v>
      </c>
      <c r="D5" s="14">
        <v>38000</v>
      </c>
      <c r="E5" s="15">
        <v>1</v>
      </c>
      <c r="F5" s="15">
        <v>1</v>
      </c>
      <c r="G5" s="15">
        <v>0</v>
      </c>
      <c r="H5" s="15">
        <v>0</v>
      </c>
      <c r="I5" s="14">
        <v>3851</v>
      </c>
      <c r="K5" s="294"/>
      <c r="L5" s="294"/>
    </row>
    <row r="6" spans="1:12" x14ac:dyDescent="0.35">
      <c r="A6" s="11" t="s">
        <v>14</v>
      </c>
      <c r="B6" s="11" t="s">
        <v>10</v>
      </c>
      <c r="C6" s="45" t="s">
        <v>15</v>
      </c>
      <c r="D6" s="14">
        <v>34000</v>
      </c>
      <c r="E6" s="15">
        <v>1</v>
      </c>
      <c r="F6" s="15">
        <v>2</v>
      </c>
      <c r="G6" s="15">
        <v>1</v>
      </c>
      <c r="H6" s="15">
        <v>2</v>
      </c>
      <c r="I6" s="14">
        <v>6567</v>
      </c>
      <c r="K6" s="294"/>
      <c r="L6" s="294"/>
    </row>
    <row r="7" spans="1:12" x14ac:dyDescent="0.35">
      <c r="A7" s="11" t="s">
        <v>16</v>
      </c>
      <c r="B7" s="11" t="s">
        <v>10</v>
      </c>
      <c r="C7" s="45" t="s">
        <v>17</v>
      </c>
      <c r="D7" s="14">
        <v>128000</v>
      </c>
      <c r="E7" s="15">
        <v>0</v>
      </c>
      <c r="F7" s="15">
        <v>5</v>
      </c>
      <c r="G7" s="15">
        <v>0</v>
      </c>
      <c r="H7" s="15">
        <v>0</v>
      </c>
      <c r="I7" s="14">
        <v>11908</v>
      </c>
      <c r="K7" s="294"/>
      <c r="L7" s="294"/>
    </row>
    <row r="8" spans="1:12" x14ac:dyDescent="0.35">
      <c r="A8" s="11" t="s">
        <v>18</v>
      </c>
      <c r="B8" s="11" t="s">
        <v>10</v>
      </c>
      <c r="C8" s="45" t="s">
        <v>19</v>
      </c>
      <c r="D8" s="14">
        <v>258000</v>
      </c>
      <c r="E8" s="15">
        <v>1</v>
      </c>
      <c r="F8" s="15">
        <v>12</v>
      </c>
      <c r="G8" s="15">
        <v>0</v>
      </c>
      <c r="H8" s="15">
        <v>0</v>
      </c>
      <c r="I8" s="14">
        <v>32129</v>
      </c>
      <c r="K8" s="294"/>
      <c r="L8" s="294"/>
    </row>
    <row r="9" spans="1:12" x14ac:dyDescent="0.35">
      <c r="A9" s="11" t="s">
        <v>20</v>
      </c>
      <c r="B9" s="11" t="s">
        <v>10</v>
      </c>
      <c r="C9" s="45" t="s">
        <v>21</v>
      </c>
      <c r="D9" s="14">
        <v>88000</v>
      </c>
      <c r="E9" s="15">
        <v>1</v>
      </c>
      <c r="F9" s="15">
        <v>2</v>
      </c>
      <c r="G9" s="15">
        <v>0</v>
      </c>
      <c r="H9" s="15">
        <v>1</v>
      </c>
      <c r="I9" s="14">
        <v>7392</v>
      </c>
      <c r="K9" s="294"/>
      <c r="L9" s="294"/>
    </row>
    <row r="10" spans="1:12" x14ac:dyDescent="0.35">
      <c r="A10" s="11" t="s">
        <v>22</v>
      </c>
      <c r="B10" s="11" t="s">
        <v>10</v>
      </c>
      <c r="C10" s="45" t="s">
        <v>23</v>
      </c>
      <c r="D10" s="14">
        <v>200663</v>
      </c>
      <c r="E10" s="15">
        <v>1</v>
      </c>
      <c r="F10" s="15">
        <v>3</v>
      </c>
      <c r="G10" s="15">
        <v>0</v>
      </c>
      <c r="H10" s="15">
        <v>1</v>
      </c>
      <c r="I10" s="14">
        <v>11394</v>
      </c>
      <c r="K10" s="294"/>
      <c r="L10" s="294"/>
    </row>
    <row r="11" spans="1:12" x14ac:dyDescent="0.35">
      <c r="A11" s="11" t="s">
        <v>24</v>
      </c>
      <c r="B11" s="11" t="s">
        <v>10</v>
      </c>
      <c r="C11" s="45" t="s">
        <v>25</v>
      </c>
      <c r="D11" s="14">
        <v>82772</v>
      </c>
      <c r="E11" s="15">
        <v>1</v>
      </c>
      <c r="F11" s="15">
        <v>2</v>
      </c>
      <c r="G11" s="15">
        <v>0</v>
      </c>
      <c r="H11" s="15">
        <v>0</v>
      </c>
      <c r="I11" s="14">
        <v>7264</v>
      </c>
      <c r="K11" s="294"/>
      <c r="L11" s="294"/>
    </row>
    <row r="12" spans="1:12" x14ac:dyDescent="0.35">
      <c r="A12" s="11" t="s">
        <v>26</v>
      </c>
      <c r="B12" s="11" t="s">
        <v>10</v>
      </c>
      <c r="C12" s="45" t="s">
        <v>27</v>
      </c>
      <c r="D12" s="14">
        <v>23689</v>
      </c>
      <c r="E12" s="15">
        <v>1</v>
      </c>
      <c r="F12" s="15">
        <v>0</v>
      </c>
      <c r="G12" s="15">
        <v>0</v>
      </c>
      <c r="H12" s="15">
        <v>1</v>
      </c>
      <c r="I12" s="14">
        <v>2440</v>
      </c>
      <c r="K12" s="294"/>
      <c r="L12" s="294"/>
    </row>
    <row r="13" spans="1:12" x14ac:dyDescent="0.35">
      <c r="A13" s="11" t="s">
        <v>28</v>
      </c>
      <c r="B13" s="11" t="s">
        <v>10</v>
      </c>
      <c r="C13" s="45" t="s">
        <v>29</v>
      </c>
      <c r="D13" s="14">
        <v>116108</v>
      </c>
      <c r="E13" s="15">
        <v>1</v>
      </c>
      <c r="F13" s="15">
        <v>6</v>
      </c>
      <c r="G13" s="15">
        <v>0</v>
      </c>
      <c r="H13" s="15">
        <v>0</v>
      </c>
      <c r="I13" s="14">
        <v>16867</v>
      </c>
      <c r="K13" s="294"/>
      <c r="L13" s="294"/>
    </row>
    <row r="14" spans="1:12" x14ac:dyDescent="0.35">
      <c r="A14" s="11" t="s">
        <v>30</v>
      </c>
      <c r="B14" s="11" t="s">
        <v>10</v>
      </c>
      <c r="C14" s="45" t="s">
        <v>31</v>
      </c>
      <c r="D14" s="14">
        <v>73286</v>
      </c>
      <c r="E14" s="15">
        <v>1</v>
      </c>
      <c r="F14" s="15">
        <v>2</v>
      </c>
      <c r="G14" s="15">
        <v>0</v>
      </c>
      <c r="H14" s="15">
        <v>0</v>
      </c>
      <c r="I14" s="14">
        <v>7135</v>
      </c>
      <c r="K14" s="294"/>
      <c r="L14" s="294"/>
    </row>
    <row r="15" spans="1:12" x14ac:dyDescent="0.35">
      <c r="A15" s="11" t="s">
        <v>32</v>
      </c>
      <c r="B15" s="11" t="s">
        <v>10</v>
      </c>
      <c r="C15" s="45" t="s">
        <v>33</v>
      </c>
      <c r="D15" s="14">
        <v>88601</v>
      </c>
      <c r="E15" s="15">
        <v>1</v>
      </c>
      <c r="F15" s="15">
        <v>1</v>
      </c>
      <c r="G15" s="15">
        <v>0</v>
      </c>
      <c r="H15" s="15">
        <v>1</v>
      </c>
      <c r="I15" s="14">
        <v>3629</v>
      </c>
      <c r="K15" s="294"/>
      <c r="L15" s="294"/>
    </row>
    <row r="16" spans="1:12" x14ac:dyDescent="0.35">
      <c r="A16" s="11" t="s">
        <v>34</v>
      </c>
      <c r="B16" s="11" t="s">
        <v>10</v>
      </c>
      <c r="C16" s="45" t="s">
        <v>35</v>
      </c>
      <c r="D16" s="14">
        <v>57182</v>
      </c>
      <c r="E16" s="15">
        <v>1</v>
      </c>
      <c r="F16" s="15">
        <v>5</v>
      </c>
      <c r="G16" s="15">
        <v>1</v>
      </c>
      <c r="H16" s="15">
        <v>2</v>
      </c>
      <c r="I16" s="14">
        <v>13305</v>
      </c>
      <c r="K16" s="294"/>
      <c r="L16" s="294"/>
    </row>
    <row r="17" spans="1:12" x14ac:dyDescent="0.35">
      <c r="A17" s="11" t="s">
        <v>36</v>
      </c>
      <c r="B17" s="11" t="s">
        <v>10</v>
      </c>
      <c r="C17" s="45" t="s">
        <v>37</v>
      </c>
      <c r="D17" s="14">
        <v>329824</v>
      </c>
      <c r="E17" s="15">
        <v>1</v>
      </c>
      <c r="F17" s="15">
        <v>8</v>
      </c>
      <c r="G17" s="15">
        <v>0</v>
      </c>
      <c r="H17" s="15">
        <v>1</v>
      </c>
      <c r="I17" s="14">
        <v>30172</v>
      </c>
      <c r="K17" s="294"/>
      <c r="L17" s="294"/>
    </row>
    <row r="18" spans="1:12" x14ac:dyDescent="0.35">
      <c r="A18" s="11" t="s">
        <v>38</v>
      </c>
      <c r="B18" s="11" t="s">
        <v>10</v>
      </c>
      <c r="C18" s="45" t="s">
        <v>39</v>
      </c>
      <c r="D18" s="14">
        <v>160128</v>
      </c>
      <c r="E18" s="15">
        <v>1</v>
      </c>
      <c r="F18" s="15">
        <v>4</v>
      </c>
      <c r="G18" s="15">
        <v>1</v>
      </c>
      <c r="H18" s="15">
        <v>0</v>
      </c>
      <c r="I18" s="14">
        <v>16217</v>
      </c>
      <c r="K18" s="294"/>
      <c r="L18" s="294"/>
    </row>
    <row r="19" spans="1:12" x14ac:dyDescent="0.35">
      <c r="A19" s="11" t="s">
        <v>40</v>
      </c>
      <c r="B19" s="11" t="s">
        <v>10</v>
      </c>
      <c r="C19" s="45" t="s">
        <v>41</v>
      </c>
      <c r="D19" s="14">
        <v>42211</v>
      </c>
      <c r="E19" s="15">
        <v>1</v>
      </c>
      <c r="F19" s="15">
        <v>1</v>
      </c>
      <c r="G19" s="15">
        <v>0</v>
      </c>
      <c r="H19" s="15">
        <v>1</v>
      </c>
      <c r="I19" s="14">
        <v>4710</v>
      </c>
      <c r="K19" s="294"/>
      <c r="L19" s="294"/>
    </row>
    <row r="20" spans="1:12" x14ac:dyDescent="0.35">
      <c r="A20" s="11" t="s">
        <v>42</v>
      </c>
      <c r="B20" s="11" t="s">
        <v>10</v>
      </c>
      <c r="C20" s="45" t="s">
        <v>43</v>
      </c>
      <c r="D20" s="14">
        <v>59597</v>
      </c>
      <c r="E20" s="15">
        <v>1</v>
      </c>
      <c r="F20" s="15">
        <v>5</v>
      </c>
      <c r="G20" s="15">
        <v>0</v>
      </c>
      <c r="H20" s="15">
        <v>0</v>
      </c>
      <c r="I20" s="14">
        <v>7656</v>
      </c>
      <c r="K20" s="294"/>
      <c r="L20" s="294"/>
    </row>
    <row r="21" spans="1:12" x14ac:dyDescent="0.35">
      <c r="A21" s="11" t="s">
        <v>44</v>
      </c>
      <c r="B21" s="11" t="s">
        <v>10</v>
      </c>
      <c r="C21" s="45" t="s">
        <v>45</v>
      </c>
      <c r="D21" s="14">
        <v>298360</v>
      </c>
      <c r="E21" s="15">
        <v>0</v>
      </c>
      <c r="F21" s="15">
        <v>7</v>
      </c>
      <c r="G21" s="15">
        <v>1</v>
      </c>
      <c r="H21" s="15">
        <v>2</v>
      </c>
      <c r="I21" s="14">
        <v>18142</v>
      </c>
      <c r="K21" s="294"/>
      <c r="L21" s="294"/>
    </row>
    <row r="22" spans="1:12" x14ac:dyDescent="0.35">
      <c r="A22" s="11" t="s">
        <v>46</v>
      </c>
      <c r="B22" s="11" t="s">
        <v>10</v>
      </c>
      <c r="C22" s="45" t="s">
        <v>47</v>
      </c>
      <c r="D22" s="14">
        <v>53502</v>
      </c>
      <c r="E22" s="15">
        <v>1</v>
      </c>
      <c r="F22" s="15">
        <v>1</v>
      </c>
      <c r="G22" s="15">
        <v>0</v>
      </c>
      <c r="H22" s="15">
        <v>1</v>
      </c>
      <c r="I22" s="14">
        <v>4803</v>
      </c>
      <c r="K22" s="294"/>
      <c r="L22" s="294"/>
    </row>
    <row r="23" spans="1:12" x14ac:dyDescent="0.35">
      <c r="A23" s="11" t="s">
        <v>48</v>
      </c>
      <c r="B23" s="11" t="s">
        <v>10</v>
      </c>
      <c r="C23" s="45" t="s">
        <v>49</v>
      </c>
      <c r="D23" s="14">
        <v>369113</v>
      </c>
      <c r="E23" s="15">
        <v>1</v>
      </c>
      <c r="F23" s="15">
        <v>11</v>
      </c>
      <c r="G23" s="15">
        <v>2</v>
      </c>
      <c r="H23" s="15">
        <v>4</v>
      </c>
      <c r="I23" s="14">
        <v>33317</v>
      </c>
      <c r="K23" s="294"/>
      <c r="L23" s="294"/>
    </row>
    <row r="24" spans="1:12" x14ac:dyDescent="0.35">
      <c r="A24" s="11" t="s">
        <v>50</v>
      </c>
      <c r="B24" s="11" t="s">
        <v>10</v>
      </c>
      <c r="C24" s="45" t="s">
        <v>51</v>
      </c>
      <c r="D24" s="14">
        <v>65445</v>
      </c>
      <c r="E24" s="15">
        <v>1</v>
      </c>
      <c r="F24" s="15">
        <v>3</v>
      </c>
      <c r="G24" s="15">
        <v>1</v>
      </c>
      <c r="H24" s="15">
        <v>0</v>
      </c>
      <c r="I24" s="14">
        <v>9484</v>
      </c>
      <c r="K24" s="294"/>
      <c r="L24" s="294"/>
    </row>
    <row r="25" spans="1:12" x14ac:dyDescent="0.35">
      <c r="A25" s="11" t="s">
        <v>52</v>
      </c>
      <c r="B25" s="11" t="s">
        <v>10</v>
      </c>
      <c r="C25" s="45" t="s">
        <v>53</v>
      </c>
      <c r="D25" s="14">
        <v>214413</v>
      </c>
      <c r="E25" s="15">
        <v>1</v>
      </c>
      <c r="F25" s="15">
        <v>9</v>
      </c>
      <c r="G25" s="15">
        <v>0</v>
      </c>
      <c r="H25" s="15">
        <v>0</v>
      </c>
      <c r="I25" s="14">
        <v>14268</v>
      </c>
      <c r="K25" s="294"/>
      <c r="L25" s="294"/>
    </row>
    <row r="26" spans="1:12" x14ac:dyDescent="0.35">
      <c r="A26" s="11" t="s">
        <v>54</v>
      </c>
      <c r="B26" s="11" t="s">
        <v>10</v>
      </c>
      <c r="C26" s="45" t="s">
        <v>55</v>
      </c>
      <c r="D26" s="14">
        <v>59433</v>
      </c>
      <c r="E26" s="15">
        <v>1</v>
      </c>
      <c r="F26" s="15">
        <v>3</v>
      </c>
      <c r="G26" s="15">
        <v>0</v>
      </c>
      <c r="H26" s="15">
        <v>3</v>
      </c>
      <c r="I26" s="14">
        <v>7674</v>
      </c>
      <c r="K26" s="294"/>
      <c r="L26" s="294"/>
    </row>
    <row r="27" spans="1:12" x14ac:dyDescent="0.35">
      <c r="A27" s="11" t="s">
        <v>56</v>
      </c>
      <c r="B27" s="11" t="s">
        <v>10</v>
      </c>
      <c r="C27" s="45" t="s">
        <v>57</v>
      </c>
      <c r="D27" s="14">
        <v>416036</v>
      </c>
      <c r="E27" s="15">
        <v>1</v>
      </c>
      <c r="F27" s="15">
        <v>7</v>
      </c>
      <c r="G27" s="15">
        <v>0</v>
      </c>
      <c r="H27" s="15">
        <v>0</v>
      </c>
      <c r="I27" s="14">
        <v>27680</v>
      </c>
      <c r="K27" s="294"/>
      <c r="L27" s="294"/>
    </row>
    <row r="28" spans="1:12" x14ac:dyDescent="0.35">
      <c r="A28" s="11" t="s">
        <v>58</v>
      </c>
      <c r="B28" s="11" t="s">
        <v>10</v>
      </c>
      <c r="C28" s="45" t="s">
        <v>59</v>
      </c>
      <c r="D28" s="14">
        <v>37059</v>
      </c>
      <c r="E28" s="15">
        <v>1</v>
      </c>
      <c r="F28" s="15">
        <v>4</v>
      </c>
      <c r="G28" s="15">
        <v>0</v>
      </c>
      <c r="H28" s="15">
        <v>1</v>
      </c>
      <c r="I28" s="14">
        <v>12472</v>
      </c>
      <c r="K28" s="294"/>
      <c r="L28" s="294"/>
    </row>
    <row r="29" spans="1:12" x14ac:dyDescent="0.35">
      <c r="A29" s="11" t="s">
        <v>60</v>
      </c>
      <c r="B29" s="11" t="s">
        <v>10</v>
      </c>
      <c r="C29" s="45" t="s">
        <v>61</v>
      </c>
      <c r="D29" s="14">
        <v>128783</v>
      </c>
      <c r="E29" s="15">
        <v>1</v>
      </c>
      <c r="F29" s="15">
        <v>6</v>
      </c>
      <c r="G29" s="15">
        <v>0</v>
      </c>
      <c r="H29" s="15">
        <v>1</v>
      </c>
      <c r="I29" s="14">
        <v>11392</v>
      </c>
      <c r="K29" s="294"/>
      <c r="L29" s="294"/>
    </row>
    <row r="30" spans="1:12" x14ac:dyDescent="0.35">
      <c r="A30" s="11" t="s">
        <v>62</v>
      </c>
      <c r="B30" s="11" t="s">
        <v>10</v>
      </c>
      <c r="C30" s="45" t="s">
        <v>63</v>
      </c>
      <c r="D30" s="14">
        <v>61771</v>
      </c>
      <c r="E30" s="15">
        <v>1</v>
      </c>
      <c r="F30" s="15">
        <v>3</v>
      </c>
      <c r="G30" s="15">
        <v>0</v>
      </c>
      <c r="H30" s="15">
        <v>1</v>
      </c>
      <c r="I30" s="14">
        <v>7087</v>
      </c>
      <c r="K30" s="294"/>
      <c r="L30" s="294"/>
    </row>
    <row r="31" spans="1:12" x14ac:dyDescent="0.35">
      <c r="A31" s="11" t="s">
        <v>64</v>
      </c>
      <c r="B31" s="11" t="s">
        <v>10</v>
      </c>
      <c r="C31" s="45" t="s">
        <v>65</v>
      </c>
      <c r="D31" s="14">
        <v>114385</v>
      </c>
      <c r="E31" s="15">
        <v>1</v>
      </c>
      <c r="F31" s="15">
        <v>5</v>
      </c>
      <c r="G31" s="15">
        <v>0</v>
      </c>
      <c r="H31" s="15">
        <v>0</v>
      </c>
      <c r="I31" s="14">
        <v>13661</v>
      </c>
      <c r="K31" s="294"/>
      <c r="L31" s="294"/>
    </row>
    <row r="32" spans="1:12" x14ac:dyDescent="0.35">
      <c r="A32" s="11" t="s">
        <v>66</v>
      </c>
      <c r="B32" s="11" t="s">
        <v>10</v>
      </c>
      <c r="C32" s="45" t="s">
        <v>67</v>
      </c>
      <c r="D32" s="14">
        <v>134323</v>
      </c>
      <c r="E32" s="15">
        <v>1</v>
      </c>
      <c r="F32" s="15">
        <v>2</v>
      </c>
      <c r="G32" s="15">
        <v>0</v>
      </c>
      <c r="H32" s="15">
        <v>0</v>
      </c>
      <c r="I32" s="14">
        <v>9097</v>
      </c>
      <c r="K32" s="294"/>
      <c r="L32" s="294"/>
    </row>
    <row r="33" spans="1:12" x14ac:dyDescent="0.35">
      <c r="A33" s="11" t="s">
        <v>68</v>
      </c>
      <c r="B33" s="11" t="s">
        <v>10</v>
      </c>
      <c r="C33" s="45" t="s">
        <v>69</v>
      </c>
      <c r="D33" s="14">
        <v>170033</v>
      </c>
      <c r="E33" s="15">
        <v>1</v>
      </c>
      <c r="F33" s="15">
        <v>5</v>
      </c>
      <c r="G33" s="15">
        <v>0</v>
      </c>
      <c r="H33" s="15">
        <v>1</v>
      </c>
      <c r="I33" s="14">
        <v>12355</v>
      </c>
      <c r="K33" s="294"/>
      <c r="L33" s="294"/>
    </row>
    <row r="34" spans="1:12" x14ac:dyDescent="0.35">
      <c r="A34" s="11" t="s">
        <v>70</v>
      </c>
      <c r="B34" s="11" t="s">
        <v>10</v>
      </c>
      <c r="C34" s="45" t="s">
        <v>71</v>
      </c>
      <c r="D34" s="14">
        <v>59244</v>
      </c>
      <c r="E34" s="15">
        <v>1</v>
      </c>
      <c r="F34" s="15">
        <v>1</v>
      </c>
      <c r="G34" s="15">
        <v>0</v>
      </c>
      <c r="H34" s="15">
        <v>2</v>
      </c>
      <c r="I34" s="14">
        <v>3533</v>
      </c>
      <c r="K34" s="294"/>
      <c r="L34" s="294"/>
    </row>
    <row r="35" spans="1:12" x14ac:dyDescent="0.35">
      <c r="A35" s="11" t="s">
        <v>72</v>
      </c>
      <c r="B35" s="11" t="s">
        <v>10</v>
      </c>
      <c r="C35" s="45" t="s">
        <v>73</v>
      </c>
      <c r="D35" s="14">
        <v>82033</v>
      </c>
      <c r="E35" s="15">
        <v>1</v>
      </c>
      <c r="F35" s="15">
        <v>2</v>
      </c>
      <c r="G35" s="15">
        <v>0</v>
      </c>
      <c r="H35" s="15">
        <v>1</v>
      </c>
      <c r="I35" s="14">
        <v>7565</v>
      </c>
      <c r="K35" s="294"/>
      <c r="L35" s="294"/>
    </row>
    <row r="36" spans="1:12" x14ac:dyDescent="0.35">
      <c r="A36" s="11" t="s">
        <v>74</v>
      </c>
      <c r="B36" s="11" t="s">
        <v>10</v>
      </c>
      <c r="C36" s="45" t="s">
        <v>75</v>
      </c>
      <c r="D36" s="14">
        <v>21979</v>
      </c>
      <c r="E36" s="15">
        <v>1</v>
      </c>
      <c r="F36" s="15">
        <v>2</v>
      </c>
      <c r="G36" s="15">
        <v>0</v>
      </c>
      <c r="H36" s="15">
        <v>0</v>
      </c>
      <c r="I36" s="14">
        <v>6767</v>
      </c>
      <c r="K36" s="294"/>
      <c r="L36" s="294"/>
    </row>
    <row r="37" spans="1:12" x14ac:dyDescent="0.35">
      <c r="A37" s="11" t="s">
        <v>76</v>
      </c>
      <c r="B37" s="11" t="s">
        <v>10</v>
      </c>
      <c r="C37" s="45" t="s">
        <v>77</v>
      </c>
      <c r="D37" s="14">
        <v>45510</v>
      </c>
      <c r="E37" s="15">
        <v>1</v>
      </c>
      <c r="F37" s="15">
        <v>1</v>
      </c>
      <c r="G37" s="15">
        <v>0</v>
      </c>
      <c r="H37" s="15">
        <v>0</v>
      </c>
      <c r="I37" s="14">
        <v>4224</v>
      </c>
      <c r="K37" s="294"/>
      <c r="L37" s="294"/>
    </row>
    <row r="38" spans="1:12" x14ac:dyDescent="0.35">
      <c r="A38" s="11" t="s">
        <v>78</v>
      </c>
      <c r="B38" s="11" t="s">
        <v>10</v>
      </c>
      <c r="C38" s="45" t="s">
        <v>79</v>
      </c>
      <c r="D38" s="14">
        <v>1053545</v>
      </c>
      <c r="E38" s="15">
        <v>1</v>
      </c>
      <c r="F38" s="15">
        <v>19</v>
      </c>
      <c r="G38" s="15">
        <v>0</v>
      </c>
      <c r="H38" s="15">
        <v>0</v>
      </c>
      <c r="I38" s="14">
        <v>61942</v>
      </c>
      <c r="K38" s="294"/>
      <c r="L38" s="294"/>
    </row>
    <row r="39" spans="1:12" x14ac:dyDescent="0.35">
      <c r="A39" s="11" t="s">
        <v>80</v>
      </c>
      <c r="B39" s="11" t="s">
        <v>10</v>
      </c>
      <c r="C39" s="45" t="s">
        <v>81</v>
      </c>
      <c r="D39" s="14">
        <v>89190</v>
      </c>
      <c r="E39" s="15">
        <v>1</v>
      </c>
      <c r="F39" s="15">
        <v>2</v>
      </c>
      <c r="G39" s="15">
        <v>0</v>
      </c>
      <c r="H39" s="15">
        <v>3</v>
      </c>
      <c r="I39" s="14">
        <v>4698</v>
      </c>
      <c r="K39" s="294"/>
      <c r="L39" s="294"/>
    </row>
    <row r="40" spans="1:12" x14ac:dyDescent="0.35">
      <c r="A40" s="11" t="s">
        <v>82</v>
      </c>
      <c r="B40" s="11" t="s">
        <v>10</v>
      </c>
      <c r="C40" s="45" t="s">
        <v>83</v>
      </c>
      <c r="D40" s="14">
        <v>223608</v>
      </c>
      <c r="E40" s="15">
        <v>1</v>
      </c>
      <c r="F40" s="15">
        <v>3</v>
      </c>
      <c r="G40" s="15">
        <v>0</v>
      </c>
      <c r="H40" s="15">
        <v>1</v>
      </c>
      <c r="I40" s="14">
        <v>11915</v>
      </c>
      <c r="K40" s="294"/>
      <c r="L40" s="294"/>
    </row>
    <row r="41" spans="1:12" x14ac:dyDescent="0.35">
      <c r="A41" s="11" t="s">
        <v>84</v>
      </c>
      <c r="B41" s="11" t="s">
        <v>10</v>
      </c>
      <c r="C41" s="45" t="s">
        <v>85</v>
      </c>
      <c r="D41" s="14">
        <v>193914</v>
      </c>
      <c r="E41" s="15">
        <v>1</v>
      </c>
      <c r="F41" s="15">
        <v>3</v>
      </c>
      <c r="G41" s="15">
        <v>0</v>
      </c>
      <c r="H41" s="15">
        <v>0</v>
      </c>
      <c r="I41" s="14">
        <v>10919</v>
      </c>
      <c r="K41" s="294"/>
      <c r="L41" s="294"/>
    </row>
    <row r="42" spans="1:12" x14ac:dyDescent="0.35">
      <c r="A42" s="11" t="s">
        <v>86</v>
      </c>
      <c r="B42" s="11" t="s">
        <v>10</v>
      </c>
      <c r="C42" s="45" t="s">
        <v>87</v>
      </c>
      <c r="D42" s="14">
        <v>84161</v>
      </c>
      <c r="E42" s="15">
        <v>1</v>
      </c>
      <c r="F42" s="15">
        <v>2</v>
      </c>
      <c r="G42" s="15">
        <v>0</v>
      </c>
      <c r="H42" s="15">
        <v>0</v>
      </c>
      <c r="I42" s="14">
        <v>6942</v>
      </c>
      <c r="K42" s="294"/>
      <c r="L42" s="294"/>
    </row>
    <row r="43" spans="1:12" x14ac:dyDescent="0.35">
      <c r="A43" s="11" t="s">
        <v>88</v>
      </c>
      <c r="B43" s="11" t="s">
        <v>10</v>
      </c>
      <c r="C43" s="45" t="s">
        <v>89</v>
      </c>
      <c r="D43" s="14">
        <v>59459</v>
      </c>
      <c r="E43" s="15">
        <v>1</v>
      </c>
      <c r="F43" s="15">
        <v>1</v>
      </c>
      <c r="G43" s="15">
        <v>0</v>
      </c>
      <c r="H43" s="15">
        <v>0</v>
      </c>
      <c r="I43" s="14">
        <v>4584</v>
      </c>
      <c r="K43" s="294"/>
      <c r="L43" s="294"/>
    </row>
    <row r="44" spans="1:12" x14ac:dyDescent="0.35">
      <c r="A44" s="11" t="s">
        <v>90</v>
      </c>
      <c r="B44" s="11" t="s">
        <v>10</v>
      </c>
      <c r="C44" s="45" t="s">
        <v>91</v>
      </c>
      <c r="D44" s="14">
        <v>39728</v>
      </c>
      <c r="E44" s="15">
        <v>1</v>
      </c>
      <c r="F44" s="15">
        <v>0</v>
      </c>
      <c r="G44" s="15">
        <v>0</v>
      </c>
      <c r="H44" s="15">
        <v>1</v>
      </c>
      <c r="I44" s="14">
        <v>3087</v>
      </c>
      <c r="K44" s="294"/>
      <c r="L44" s="294"/>
    </row>
    <row r="45" spans="1:12" x14ac:dyDescent="0.35">
      <c r="A45" s="11" t="s">
        <v>92</v>
      </c>
      <c r="B45" s="11" t="s">
        <v>10</v>
      </c>
      <c r="C45" s="45" t="s">
        <v>93</v>
      </c>
      <c r="D45" s="14">
        <v>171215</v>
      </c>
      <c r="E45" s="15">
        <v>1</v>
      </c>
      <c r="F45" s="15">
        <v>4</v>
      </c>
      <c r="G45" s="15">
        <v>1</v>
      </c>
      <c r="H45" s="15">
        <v>0</v>
      </c>
      <c r="I45" s="14">
        <v>14526</v>
      </c>
      <c r="K45" s="294"/>
      <c r="L45" s="294"/>
    </row>
    <row r="46" spans="1:12" x14ac:dyDescent="0.35">
      <c r="A46" s="11" t="s">
        <v>94</v>
      </c>
      <c r="B46" s="11" t="s">
        <v>10</v>
      </c>
      <c r="C46" s="45" t="s">
        <v>95</v>
      </c>
      <c r="D46" s="14">
        <v>21030</v>
      </c>
      <c r="E46" s="15">
        <v>1</v>
      </c>
      <c r="F46" s="15">
        <v>1</v>
      </c>
      <c r="G46" s="15">
        <v>0</v>
      </c>
      <c r="H46" s="15">
        <v>1</v>
      </c>
      <c r="I46" s="14">
        <v>5377</v>
      </c>
      <c r="K46" s="294"/>
      <c r="L46" s="294"/>
    </row>
    <row r="47" spans="1:12" x14ac:dyDescent="0.35">
      <c r="A47" s="11" t="s">
        <v>96</v>
      </c>
      <c r="B47" s="11" t="s">
        <v>10</v>
      </c>
      <c r="C47" s="45" t="s">
        <v>97</v>
      </c>
      <c r="D47" s="14">
        <v>143701</v>
      </c>
      <c r="E47" s="15">
        <v>1</v>
      </c>
      <c r="F47" s="15">
        <v>6</v>
      </c>
      <c r="G47" s="15">
        <v>0</v>
      </c>
      <c r="H47" s="15">
        <v>3</v>
      </c>
      <c r="I47" s="14">
        <v>16453</v>
      </c>
      <c r="K47" s="294"/>
      <c r="L47" s="294"/>
    </row>
    <row r="48" spans="1:12" x14ac:dyDescent="0.35">
      <c r="A48" s="11" t="s">
        <v>98</v>
      </c>
      <c r="B48" s="11" t="s">
        <v>10</v>
      </c>
      <c r="C48" s="45" t="s">
        <v>99</v>
      </c>
      <c r="D48" s="14">
        <v>132657</v>
      </c>
      <c r="E48" s="15">
        <v>1</v>
      </c>
      <c r="F48" s="15">
        <v>6</v>
      </c>
      <c r="G48" s="15">
        <v>0</v>
      </c>
      <c r="H48" s="15">
        <v>2</v>
      </c>
      <c r="I48" s="14">
        <v>12375</v>
      </c>
      <c r="K48" s="294"/>
      <c r="L48" s="294"/>
    </row>
    <row r="49" spans="1:12" x14ac:dyDescent="0.35">
      <c r="A49" s="11" t="s">
        <v>100</v>
      </c>
      <c r="B49" s="11" t="s">
        <v>10</v>
      </c>
      <c r="C49" s="45" t="s">
        <v>101</v>
      </c>
      <c r="D49" s="14">
        <v>91891</v>
      </c>
      <c r="E49" s="15">
        <v>0</v>
      </c>
      <c r="F49" s="15">
        <v>4</v>
      </c>
      <c r="G49" s="15">
        <v>1</v>
      </c>
      <c r="H49" s="15">
        <v>1</v>
      </c>
      <c r="I49" s="14">
        <v>12395</v>
      </c>
      <c r="K49" s="294"/>
      <c r="L49" s="294"/>
    </row>
    <row r="50" spans="1:12" x14ac:dyDescent="0.35">
      <c r="A50" s="11" t="s">
        <v>102</v>
      </c>
      <c r="B50" s="11" t="s">
        <v>10</v>
      </c>
      <c r="C50" s="45" t="s">
        <v>103</v>
      </c>
      <c r="D50" s="14">
        <v>140970</v>
      </c>
      <c r="E50" s="15">
        <v>1</v>
      </c>
      <c r="F50" s="15">
        <v>2</v>
      </c>
      <c r="G50" s="15">
        <v>1</v>
      </c>
      <c r="H50" s="15">
        <v>1</v>
      </c>
      <c r="I50" s="14">
        <v>9622</v>
      </c>
      <c r="K50" s="294"/>
      <c r="L50" s="294"/>
    </row>
    <row r="51" spans="1:12" x14ac:dyDescent="0.35">
      <c r="A51" s="11" t="s">
        <v>104</v>
      </c>
      <c r="B51" s="11" t="s">
        <v>10</v>
      </c>
      <c r="C51" s="45" t="s">
        <v>105</v>
      </c>
      <c r="D51" s="14">
        <v>67703</v>
      </c>
      <c r="E51" s="15">
        <v>1</v>
      </c>
      <c r="F51" s="15">
        <v>2</v>
      </c>
      <c r="G51" s="15">
        <v>0</v>
      </c>
      <c r="H51" s="15">
        <v>1</v>
      </c>
      <c r="I51" s="14">
        <v>6775</v>
      </c>
      <c r="K51" s="294"/>
      <c r="L51" s="294"/>
    </row>
    <row r="52" spans="1:12" x14ac:dyDescent="0.35">
      <c r="A52" s="11" t="s">
        <v>106</v>
      </c>
      <c r="B52" s="11" t="s">
        <v>10</v>
      </c>
      <c r="C52" s="45" t="s">
        <v>107</v>
      </c>
      <c r="D52" s="14">
        <v>63499</v>
      </c>
      <c r="E52" s="15">
        <v>1</v>
      </c>
      <c r="F52" s="15">
        <v>3</v>
      </c>
      <c r="G52" s="15">
        <v>0</v>
      </c>
      <c r="H52" s="15">
        <v>2</v>
      </c>
      <c r="I52" s="14">
        <v>7715</v>
      </c>
      <c r="K52" s="294"/>
      <c r="L52" s="294"/>
    </row>
    <row r="53" spans="1:12" x14ac:dyDescent="0.35">
      <c r="A53" s="11" t="s">
        <v>108</v>
      </c>
      <c r="B53" s="11" t="s">
        <v>10</v>
      </c>
      <c r="C53" s="45" t="s">
        <v>109</v>
      </c>
      <c r="D53" s="14">
        <v>35789</v>
      </c>
      <c r="E53" s="15">
        <v>1</v>
      </c>
      <c r="F53" s="15">
        <v>0</v>
      </c>
      <c r="G53" s="15">
        <v>1</v>
      </c>
      <c r="H53" s="15">
        <v>0</v>
      </c>
      <c r="I53" s="14">
        <v>2807</v>
      </c>
      <c r="K53" s="294"/>
      <c r="L53" s="294"/>
    </row>
    <row r="54" spans="1:12" x14ac:dyDescent="0.35">
      <c r="A54" s="11" t="s">
        <v>110</v>
      </c>
      <c r="B54" s="11" t="s">
        <v>10</v>
      </c>
      <c r="C54" s="45" t="s">
        <v>111</v>
      </c>
      <c r="D54" s="14">
        <v>61751</v>
      </c>
      <c r="E54" s="15">
        <v>1</v>
      </c>
      <c r="F54" s="15">
        <v>4</v>
      </c>
      <c r="G54" s="15">
        <v>0</v>
      </c>
      <c r="H54" s="15">
        <v>0</v>
      </c>
      <c r="I54" s="14">
        <v>8092</v>
      </c>
      <c r="K54" s="294"/>
      <c r="L54" s="294"/>
    </row>
    <row r="55" spans="1:12" x14ac:dyDescent="0.35">
      <c r="A55" s="11" t="s">
        <v>112</v>
      </c>
      <c r="B55" s="11" t="s">
        <v>10</v>
      </c>
      <c r="C55" s="45" t="s">
        <v>113</v>
      </c>
      <c r="D55" s="14">
        <v>34139</v>
      </c>
      <c r="E55" s="15">
        <v>1</v>
      </c>
      <c r="F55" s="15">
        <v>0</v>
      </c>
      <c r="G55" s="15">
        <v>1</v>
      </c>
      <c r="H55" s="15">
        <v>0</v>
      </c>
      <c r="I55" s="14">
        <v>3467</v>
      </c>
      <c r="K55" s="294"/>
      <c r="L55" s="294"/>
    </row>
    <row r="56" spans="1:12" x14ac:dyDescent="0.35">
      <c r="A56" s="11" t="s">
        <v>114</v>
      </c>
      <c r="B56" s="11" t="s">
        <v>10</v>
      </c>
      <c r="C56" s="45" t="s">
        <v>115</v>
      </c>
      <c r="D56" s="14">
        <v>223915</v>
      </c>
      <c r="E56" s="15">
        <v>1</v>
      </c>
      <c r="F56" s="15">
        <v>3</v>
      </c>
      <c r="G56" s="15">
        <v>0</v>
      </c>
      <c r="H56" s="15">
        <v>0</v>
      </c>
      <c r="I56" s="14">
        <v>10813</v>
      </c>
      <c r="K56" s="294"/>
      <c r="L56" s="294"/>
    </row>
    <row r="57" spans="1:12" x14ac:dyDescent="0.35">
      <c r="A57" s="11" t="s">
        <v>116</v>
      </c>
      <c r="B57" s="11" t="s">
        <v>10</v>
      </c>
      <c r="C57" s="45" t="s">
        <v>117</v>
      </c>
      <c r="D57" s="14">
        <v>44945</v>
      </c>
      <c r="E57" s="15">
        <v>1</v>
      </c>
      <c r="F57" s="15">
        <v>0</v>
      </c>
      <c r="G57" s="15">
        <v>0</v>
      </c>
      <c r="H57" s="15">
        <v>0</v>
      </c>
      <c r="I57" s="14">
        <v>2531</v>
      </c>
      <c r="K57" s="294"/>
      <c r="L57" s="294"/>
    </row>
    <row r="58" spans="1:12" x14ac:dyDescent="0.35">
      <c r="A58" s="11" t="s">
        <v>118</v>
      </c>
      <c r="B58" s="11" t="s">
        <v>10</v>
      </c>
      <c r="C58" s="45" t="s">
        <v>119</v>
      </c>
      <c r="D58" s="14">
        <v>1026748</v>
      </c>
      <c r="E58" s="15">
        <v>0</v>
      </c>
      <c r="F58" s="15">
        <v>22</v>
      </c>
      <c r="G58" s="15">
        <v>0</v>
      </c>
      <c r="H58" s="15">
        <v>1</v>
      </c>
      <c r="I58" s="14">
        <v>64764</v>
      </c>
      <c r="K58" s="294"/>
      <c r="L58" s="294"/>
    </row>
    <row r="59" spans="1:12" x14ac:dyDescent="0.35">
      <c r="A59" s="11" t="s">
        <v>120</v>
      </c>
      <c r="B59" s="11" t="s">
        <v>10</v>
      </c>
      <c r="C59" s="45" t="s">
        <v>121</v>
      </c>
      <c r="D59" s="14">
        <v>20121</v>
      </c>
      <c r="E59" s="15">
        <v>1</v>
      </c>
      <c r="F59" s="15">
        <v>0</v>
      </c>
      <c r="G59" s="15">
        <v>0</v>
      </c>
      <c r="H59" s="15">
        <v>1</v>
      </c>
      <c r="I59" s="14">
        <v>2766</v>
      </c>
      <c r="K59" s="294"/>
      <c r="L59" s="294"/>
    </row>
    <row r="60" spans="1:12" x14ac:dyDescent="0.35">
      <c r="A60" s="11" t="s">
        <v>122</v>
      </c>
      <c r="B60" s="11" t="s">
        <v>10</v>
      </c>
      <c r="C60" s="45" t="s">
        <v>123</v>
      </c>
      <c r="D60" s="14">
        <v>124808</v>
      </c>
      <c r="E60" s="15">
        <v>1</v>
      </c>
      <c r="F60" s="15">
        <v>3</v>
      </c>
      <c r="G60" s="15">
        <v>0</v>
      </c>
      <c r="H60" s="15">
        <v>1</v>
      </c>
      <c r="I60" s="14">
        <v>8192</v>
      </c>
      <c r="K60" s="294"/>
      <c r="L60" s="294"/>
    </row>
    <row r="61" spans="1:12" x14ac:dyDescent="0.35">
      <c r="A61" s="11" t="s">
        <v>124</v>
      </c>
      <c r="B61" s="11" t="s">
        <v>10</v>
      </c>
      <c r="C61" s="45" t="s">
        <v>125</v>
      </c>
      <c r="D61" s="14">
        <v>81758</v>
      </c>
      <c r="E61" s="15">
        <v>1</v>
      </c>
      <c r="F61" s="15">
        <v>5</v>
      </c>
      <c r="G61" s="15">
        <v>1</v>
      </c>
      <c r="H61" s="15">
        <v>0</v>
      </c>
      <c r="I61" s="14">
        <v>11099</v>
      </c>
      <c r="K61" s="294"/>
      <c r="L61" s="294"/>
    </row>
    <row r="62" spans="1:12" x14ac:dyDescent="0.35">
      <c r="A62" s="16" t="s">
        <v>126</v>
      </c>
      <c r="B62" s="16" t="s">
        <v>127</v>
      </c>
      <c r="C62" s="161" t="s">
        <v>128</v>
      </c>
      <c r="D62" s="17">
        <v>76564</v>
      </c>
      <c r="E62" s="18">
        <v>1</v>
      </c>
      <c r="F62" s="18">
        <v>6</v>
      </c>
      <c r="G62" s="18">
        <v>0</v>
      </c>
      <c r="H62" s="18">
        <v>2</v>
      </c>
      <c r="I62" s="17">
        <v>15132</v>
      </c>
      <c r="K62" s="294"/>
      <c r="L62" s="294"/>
    </row>
    <row r="63" spans="1:12" x14ac:dyDescent="0.35">
      <c r="A63" s="16" t="s">
        <v>129</v>
      </c>
      <c r="B63" s="16" t="s">
        <v>127</v>
      </c>
      <c r="C63" s="161" t="s">
        <v>130</v>
      </c>
      <c r="D63" s="17">
        <v>51506</v>
      </c>
      <c r="E63" s="18">
        <v>0</v>
      </c>
      <c r="F63" s="18">
        <v>4</v>
      </c>
      <c r="G63" s="18">
        <v>1</v>
      </c>
      <c r="H63" s="18">
        <v>1</v>
      </c>
      <c r="I63" s="17">
        <v>11870</v>
      </c>
      <c r="K63" s="294"/>
      <c r="L63" s="294"/>
    </row>
    <row r="64" spans="1:12" x14ac:dyDescent="0.35">
      <c r="A64" s="16" t="s">
        <v>131</v>
      </c>
      <c r="B64" s="16" t="s">
        <v>127</v>
      </c>
      <c r="C64" s="161" t="s">
        <v>132</v>
      </c>
      <c r="D64" s="17">
        <v>152363</v>
      </c>
      <c r="E64" s="18">
        <v>0</v>
      </c>
      <c r="F64" s="18">
        <v>5</v>
      </c>
      <c r="G64" s="18">
        <v>0</v>
      </c>
      <c r="H64" s="18">
        <v>3</v>
      </c>
      <c r="I64" s="17">
        <v>11348</v>
      </c>
      <c r="K64" s="294"/>
      <c r="L64" s="294"/>
    </row>
    <row r="65" spans="1:12" x14ac:dyDescent="0.35">
      <c r="A65" s="16" t="s">
        <v>133</v>
      </c>
      <c r="B65" s="16" t="s">
        <v>127</v>
      </c>
      <c r="C65" s="161" t="s">
        <v>134</v>
      </c>
      <c r="D65" s="17">
        <v>67276</v>
      </c>
      <c r="E65" s="18">
        <v>1</v>
      </c>
      <c r="F65" s="18">
        <v>7</v>
      </c>
      <c r="G65" s="18">
        <v>0</v>
      </c>
      <c r="H65" s="18">
        <v>1</v>
      </c>
      <c r="I65" s="17">
        <v>15535</v>
      </c>
      <c r="K65" s="294"/>
      <c r="L65" s="294"/>
    </row>
    <row r="66" spans="1:12" x14ac:dyDescent="0.35">
      <c r="A66" s="16" t="s">
        <v>135</v>
      </c>
      <c r="B66" s="16" t="s">
        <v>127</v>
      </c>
      <c r="C66" s="161" t="s">
        <v>136</v>
      </c>
      <c r="D66" s="17">
        <v>186954</v>
      </c>
      <c r="E66" s="18">
        <v>0</v>
      </c>
      <c r="F66" s="18">
        <v>10</v>
      </c>
      <c r="G66" s="18">
        <v>0</v>
      </c>
      <c r="H66" s="18">
        <v>2</v>
      </c>
      <c r="I66" s="17">
        <v>25121</v>
      </c>
      <c r="K66" s="294"/>
      <c r="L66" s="294"/>
    </row>
    <row r="67" spans="1:12" x14ac:dyDescent="0.35">
      <c r="A67" s="16" t="s">
        <v>137</v>
      </c>
      <c r="B67" s="16" t="s">
        <v>127</v>
      </c>
      <c r="C67" s="161" t="s">
        <v>138</v>
      </c>
      <c r="D67" s="17">
        <v>113059</v>
      </c>
      <c r="E67" s="18">
        <v>1</v>
      </c>
      <c r="F67" s="18">
        <v>7</v>
      </c>
      <c r="G67" s="18">
        <v>1</v>
      </c>
      <c r="H67" s="18">
        <v>2</v>
      </c>
      <c r="I67" s="17">
        <v>19623</v>
      </c>
      <c r="K67" s="294"/>
      <c r="L67" s="294"/>
    </row>
    <row r="68" spans="1:12" x14ac:dyDescent="0.35">
      <c r="A68" s="16" t="s">
        <v>139</v>
      </c>
      <c r="B68" s="16" t="s">
        <v>127</v>
      </c>
      <c r="C68" s="161" t="s">
        <v>140</v>
      </c>
      <c r="D68" s="17">
        <v>91321</v>
      </c>
      <c r="E68" s="18">
        <v>0</v>
      </c>
      <c r="F68" s="18">
        <v>6</v>
      </c>
      <c r="G68" s="18">
        <v>0</v>
      </c>
      <c r="H68" s="18">
        <v>1</v>
      </c>
      <c r="I68" s="17">
        <v>12960</v>
      </c>
      <c r="K68" s="294"/>
      <c r="L68" s="294"/>
    </row>
    <row r="69" spans="1:12" x14ac:dyDescent="0.35">
      <c r="A69" s="16" t="s">
        <v>141</v>
      </c>
      <c r="B69" s="16" t="s">
        <v>127</v>
      </c>
      <c r="C69" s="161" t="s">
        <v>142</v>
      </c>
      <c r="D69" s="17">
        <v>48746</v>
      </c>
      <c r="E69" s="18">
        <v>0</v>
      </c>
      <c r="F69" s="18">
        <v>5</v>
      </c>
      <c r="G69" s="18">
        <v>1</v>
      </c>
      <c r="H69" s="18">
        <v>0</v>
      </c>
      <c r="I69" s="17">
        <v>12015</v>
      </c>
      <c r="K69" s="294"/>
      <c r="L69" s="294"/>
    </row>
    <row r="70" spans="1:12" x14ac:dyDescent="0.35">
      <c r="A70" s="16" t="s">
        <v>143</v>
      </c>
      <c r="B70" s="16" t="s">
        <v>127</v>
      </c>
      <c r="C70" s="161" t="s">
        <v>144</v>
      </c>
      <c r="D70" s="17">
        <v>89362</v>
      </c>
      <c r="E70" s="18">
        <v>1</v>
      </c>
      <c r="F70" s="18">
        <v>7</v>
      </c>
      <c r="G70" s="18">
        <v>0</v>
      </c>
      <c r="H70" s="18">
        <v>4</v>
      </c>
      <c r="I70" s="17">
        <v>17421</v>
      </c>
      <c r="K70" s="294"/>
      <c r="L70" s="294"/>
    </row>
    <row r="71" spans="1:12" x14ac:dyDescent="0.35">
      <c r="A71" s="16" t="s">
        <v>145</v>
      </c>
      <c r="B71" s="16" t="s">
        <v>127</v>
      </c>
      <c r="C71" s="161" t="s">
        <v>146</v>
      </c>
      <c r="D71" s="17">
        <v>168521</v>
      </c>
      <c r="E71" s="18">
        <v>0</v>
      </c>
      <c r="F71" s="18">
        <v>13</v>
      </c>
      <c r="G71" s="18">
        <v>1</v>
      </c>
      <c r="H71" s="18">
        <v>0</v>
      </c>
      <c r="I71" s="17">
        <v>33391</v>
      </c>
      <c r="K71" s="294"/>
      <c r="L71" s="294"/>
    </row>
    <row r="72" spans="1:12" x14ac:dyDescent="0.35">
      <c r="A72" s="16" t="s">
        <v>147</v>
      </c>
      <c r="B72" s="16" t="s">
        <v>127</v>
      </c>
      <c r="C72" s="161" t="s">
        <v>148</v>
      </c>
      <c r="D72" s="17">
        <v>44532</v>
      </c>
      <c r="E72" s="18">
        <v>0</v>
      </c>
      <c r="F72" s="18">
        <v>4</v>
      </c>
      <c r="G72" s="18">
        <v>0</v>
      </c>
      <c r="H72" s="18">
        <v>1</v>
      </c>
      <c r="I72" s="17">
        <v>9366</v>
      </c>
      <c r="K72" s="294"/>
      <c r="L72" s="294"/>
    </row>
    <row r="73" spans="1:12" x14ac:dyDescent="0.35">
      <c r="A73" s="16" t="s">
        <v>149</v>
      </c>
      <c r="B73" s="16" t="s">
        <v>127</v>
      </c>
      <c r="C73" s="161" t="s">
        <v>150</v>
      </c>
      <c r="D73" s="17">
        <v>232868</v>
      </c>
      <c r="E73" s="18">
        <v>0</v>
      </c>
      <c r="F73" s="18">
        <v>15</v>
      </c>
      <c r="G73" s="18">
        <v>2</v>
      </c>
      <c r="H73" s="18">
        <v>1</v>
      </c>
      <c r="I73" s="17">
        <v>27561</v>
      </c>
      <c r="K73" s="294"/>
      <c r="L73" s="294"/>
    </row>
    <row r="74" spans="1:12" x14ac:dyDescent="0.35">
      <c r="A74" s="19" t="s">
        <v>151</v>
      </c>
      <c r="B74" s="19" t="s">
        <v>152</v>
      </c>
      <c r="C74" s="163" t="s">
        <v>153</v>
      </c>
      <c r="D74" s="20">
        <v>60000</v>
      </c>
      <c r="E74" s="21">
        <v>1</v>
      </c>
      <c r="F74" s="21">
        <v>0</v>
      </c>
      <c r="G74" s="21">
        <v>0</v>
      </c>
      <c r="H74" s="21">
        <v>1</v>
      </c>
      <c r="I74" s="20">
        <v>3557</v>
      </c>
      <c r="K74" s="294"/>
      <c r="L74" s="294"/>
    </row>
    <row r="75" spans="1:12" x14ac:dyDescent="0.35">
      <c r="A75" s="19" t="s">
        <v>154</v>
      </c>
      <c r="B75" s="19" t="s">
        <v>152</v>
      </c>
      <c r="C75" s="163" t="s">
        <v>155</v>
      </c>
      <c r="D75" s="20">
        <v>20000</v>
      </c>
      <c r="E75" s="21">
        <v>1</v>
      </c>
      <c r="F75" s="21">
        <v>0</v>
      </c>
      <c r="G75" s="21">
        <v>0</v>
      </c>
      <c r="H75" s="21">
        <v>0</v>
      </c>
      <c r="I75" s="20">
        <v>2808</v>
      </c>
      <c r="K75" s="294"/>
      <c r="L75" s="294"/>
    </row>
    <row r="76" spans="1:12" x14ac:dyDescent="0.35">
      <c r="A76" s="19" t="s">
        <v>156</v>
      </c>
      <c r="B76" s="19" t="s">
        <v>152</v>
      </c>
      <c r="C76" s="163" t="s">
        <v>157</v>
      </c>
      <c r="D76" s="20">
        <v>4000</v>
      </c>
      <c r="E76" s="21">
        <v>1</v>
      </c>
      <c r="F76" s="21">
        <v>0</v>
      </c>
      <c r="G76" s="21">
        <v>0</v>
      </c>
      <c r="H76" s="21">
        <v>0</v>
      </c>
      <c r="I76" s="20">
        <v>2586</v>
      </c>
      <c r="K76" s="294"/>
      <c r="L76" s="294"/>
    </row>
    <row r="77" spans="1:12" x14ac:dyDescent="0.35">
      <c r="A77" s="19" t="s">
        <v>158</v>
      </c>
      <c r="B77" s="19" t="s">
        <v>152</v>
      </c>
      <c r="C77" s="163" t="s">
        <v>159</v>
      </c>
      <c r="D77" s="20">
        <v>40000</v>
      </c>
      <c r="E77" s="21">
        <v>1</v>
      </c>
      <c r="F77" s="21">
        <v>1</v>
      </c>
      <c r="G77" s="21">
        <v>0</v>
      </c>
      <c r="H77" s="21">
        <v>2</v>
      </c>
      <c r="I77" s="20">
        <v>6707</v>
      </c>
      <c r="K77" s="294"/>
      <c r="L77" s="294"/>
    </row>
    <row r="78" spans="1:12" x14ac:dyDescent="0.35">
      <c r="A78" s="19" t="s">
        <v>160</v>
      </c>
      <c r="B78" s="19" t="s">
        <v>152</v>
      </c>
      <c r="C78" s="163" t="s">
        <v>161</v>
      </c>
      <c r="D78" s="20">
        <v>110000</v>
      </c>
      <c r="E78" s="21">
        <v>1</v>
      </c>
      <c r="F78" s="21">
        <v>0</v>
      </c>
      <c r="G78" s="21">
        <v>1</v>
      </c>
      <c r="H78" s="21">
        <v>1</v>
      </c>
      <c r="I78" s="20">
        <v>3612</v>
      </c>
      <c r="K78" s="294"/>
      <c r="L78" s="294"/>
    </row>
    <row r="79" spans="1:12" x14ac:dyDescent="0.35">
      <c r="A79" s="19" t="s">
        <v>162</v>
      </c>
      <c r="B79" s="19" t="s">
        <v>152</v>
      </c>
      <c r="C79" s="163" t="s">
        <v>163</v>
      </c>
      <c r="D79" s="20">
        <v>10000</v>
      </c>
      <c r="E79" s="21">
        <v>1</v>
      </c>
      <c r="F79" s="21">
        <v>0</v>
      </c>
      <c r="G79" s="21">
        <v>0</v>
      </c>
      <c r="H79" s="21">
        <v>1</v>
      </c>
      <c r="I79" s="20">
        <v>2730</v>
      </c>
      <c r="K79" s="294"/>
      <c r="L79" s="294"/>
    </row>
    <row r="80" spans="1:12" x14ac:dyDescent="0.35">
      <c r="A80" s="19" t="s">
        <v>164</v>
      </c>
      <c r="B80" s="19" t="s">
        <v>152</v>
      </c>
      <c r="C80" s="163" t="s">
        <v>165</v>
      </c>
      <c r="D80" s="20">
        <v>39000</v>
      </c>
      <c r="E80" s="21">
        <v>1</v>
      </c>
      <c r="F80" s="21">
        <v>0</v>
      </c>
      <c r="G80" s="21">
        <v>0</v>
      </c>
      <c r="H80" s="21">
        <v>1</v>
      </c>
      <c r="I80" s="20">
        <v>3145</v>
      </c>
      <c r="K80" s="294"/>
      <c r="L80" s="294"/>
    </row>
    <row r="81" spans="1:12" x14ac:dyDescent="0.35">
      <c r="A81" s="19" t="s">
        <v>166</v>
      </c>
      <c r="B81" s="19" t="s">
        <v>152</v>
      </c>
      <c r="C81" s="163" t="s">
        <v>167</v>
      </c>
      <c r="D81" s="20">
        <v>5000</v>
      </c>
      <c r="E81" s="21">
        <v>1</v>
      </c>
      <c r="F81" s="21">
        <v>0</v>
      </c>
      <c r="G81" s="21">
        <v>0</v>
      </c>
      <c r="H81" s="21">
        <v>0</v>
      </c>
      <c r="I81" s="20">
        <v>2510</v>
      </c>
      <c r="K81" s="294"/>
      <c r="L81" s="294"/>
    </row>
    <row r="82" spans="1:12" x14ac:dyDescent="0.35">
      <c r="A82" s="19" t="s">
        <v>168</v>
      </c>
      <c r="B82" s="19" t="s">
        <v>152</v>
      </c>
      <c r="C82" s="163" t="s">
        <v>169</v>
      </c>
      <c r="D82" s="20">
        <v>15000</v>
      </c>
      <c r="E82" s="21">
        <v>1</v>
      </c>
      <c r="F82" s="21">
        <v>0</v>
      </c>
      <c r="G82" s="21">
        <v>0</v>
      </c>
      <c r="H82" s="21">
        <v>0</v>
      </c>
      <c r="I82" s="20">
        <v>2401</v>
      </c>
      <c r="K82" s="294"/>
      <c r="L82" s="294"/>
    </row>
    <row r="83" spans="1:12" x14ac:dyDescent="0.35">
      <c r="A83" s="19" t="s">
        <v>170</v>
      </c>
      <c r="B83" s="19" t="s">
        <v>152</v>
      </c>
      <c r="C83" s="163" t="s">
        <v>171</v>
      </c>
      <c r="D83" s="20">
        <v>14000</v>
      </c>
      <c r="E83" s="21">
        <v>1</v>
      </c>
      <c r="F83" s="21">
        <v>0</v>
      </c>
      <c r="G83" s="21">
        <v>0</v>
      </c>
      <c r="H83" s="21">
        <v>0</v>
      </c>
      <c r="I83" s="20">
        <v>2804</v>
      </c>
      <c r="K83" s="294"/>
      <c r="L83" s="294"/>
    </row>
    <row r="200" spans="1:1" x14ac:dyDescent="0.35">
      <c r="A200" s="6" t="s">
        <v>381</v>
      </c>
    </row>
  </sheetData>
  <pageMargins left="1" right="1" top="1" bottom="1" header="0.5" footer="0.5"/>
  <pageSetup scale="91" fitToHeight="0" pageOrder="overThenDown" orientation="landscape" horizontalDpi="360" verticalDpi="360" r:id="rId1"/>
  <headerFooter>
    <oddHeader>&amp;C&amp;A</oddHeader>
    <oddFooter>&amp;LDJ Frisby&amp;R&amp;D</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X198"/>
  <sheetViews>
    <sheetView zoomScale="60" zoomScaleNormal="60" workbookViewId="0">
      <pane xSplit="3" ySplit="3" topLeftCell="K4" activePane="bottomRight" state="frozen"/>
      <selection activeCell="Q43" sqref="Q43"/>
      <selection pane="topRight" activeCell="Q43" sqref="Q43"/>
      <selection pane="bottomLeft" activeCell="Q43" sqref="Q43"/>
      <selection pane="bottomRight" activeCell="Q43" sqref="Q43"/>
    </sheetView>
  </sheetViews>
  <sheetFormatPr defaultColWidth="8.81640625" defaultRowHeight="21.5" x14ac:dyDescent="0.25"/>
  <cols>
    <col min="1" max="1" width="15.08984375" style="315" bestFit="1" customWidth="1"/>
    <col min="2" max="2" width="11.6328125" style="315" bestFit="1" customWidth="1"/>
    <col min="3" max="3" width="19.453125" style="315" bestFit="1" customWidth="1"/>
    <col min="4" max="4" width="20.81640625" style="315" bestFit="1" customWidth="1"/>
    <col min="5" max="5" width="16" style="315" bestFit="1" customWidth="1"/>
    <col min="6" max="6" width="15.36328125" style="315" bestFit="1" customWidth="1"/>
    <col min="7" max="7" width="12.54296875" style="315" bestFit="1" customWidth="1"/>
    <col min="8" max="8" width="15.36328125" style="315" bestFit="1" customWidth="1"/>
    <col min="9" max="9" width="10.81640625" style="315" bestFit="1" customWidth="1"/>
    <col min="10" max="10" width="14.453125" style="315" bestFit="1" customWidth="1"/>
    <col min="11" max="11" width="15.36328125" style="315" bestFit="1" customWidth="1"/>
    <col min="12" max="12" width="12.54296875" style="315" bestFit="1" customWidth="1"/>
    <col min="13" max="13" width="15.36328125" style="315" bestFit="1" customWidth="1"/>
    <col min="14" max="14" width="10.81640625" style="315" bestFit="1" customWidth="1"/>
    <col min="15" max="15" width="16" style="315" bestFit="1" customWidth="1"/>
    <col min="16" max="17" width="15.36328125" style="315" bestFit="1" customWidth="1"/>
  </cols>
  <sheetData>
    <row r="1" spans="1:24" ht="36" customHeight="1" x14ac:dyDescent="0.25">
      <c r="A1" s="316" t="s">
        <v>387</v>
      </c>
      <c r="B1" s="316"/>
      <c r="C1" s="316"/>
      <c r="D1" s="316"/>
      <c r="E1" s="316"/>
      <c r="F1" s="316"/>
      <c r="G1" s="316"/>
      <c r="H1" s="316"/>
      <c r="I1" s="316"/>
      <c r="J1" s="316"/>
      <c r="K1" s="316"/>
      <c r="L1" s="316"/>
      <c r="M1" s="316"/>
      <c r="N1" s="316"/>
      <c r="O1" s="316"/>
      <c r="P1" s="316"/>
      <c r="Q1" s="316"/>
      <c r="X1" s="309" t="s">
        <v>395</v>
      </c>
    </row>
    <row r="2" spans="1:24" s="270" customFormat="1" ht="13" x14ac:dyDescent="0.3">
      <c r="A2" s="318"/>
      <c r="B2" s="318"/>
      <c r="C2" s="318"/>
      <c r="D2" s="319" t="s">
        <v>172</v>
      </c>
      <c r="E2" s="319"/>
      <c r="F2" s="319"/>
      <c r="G2" s="319"/>
      <c r="H2" s="319"/>
      <c r="I2" s="320" t="s">
        <v>173</v>
      </c>
      <c r="J2" s="320"/>
      <c r="K2" s="320"/>
      <c r="L2" s="320"/>
      <c r="M2" s="320"/>
      <c r="N2" s="321" t="s">
        <v>174</v>
      </c>
      <c r="O2" s="321"/>
      <c r="P2" s="321"/>
      <c r="Q2" s="321"/>
    </row>
    <row r="3" spans="1:24" ht="37" customHeight="1" x14ac:dyDescent="0.25">
      <c r="A3" s="322"/>
      <c r="B3" s="322" t="s">
        <v>3</v>
      </c>
      <c r="C3" s="322" t="s">
        <v>178</v>
      </c>
      <c r="D3" s="323" t="s">
        <v>384</v>
      </c>
      <c r="E3" s="323" t="s">
        <v>398</v>
      </c>
      <c r="F3" s="323" t="s">
        <v>383</v>
      </c>
      <c r="G3" s="324" t="s">
        <v>385</v>
      </c>
      <c r="H3" s="323" t="s">
        <v>382</v>
      </c>
      <c r="I3" s="324" t="s">
        <v>176</v>
      </c>
      <c r="J3" s="324" t="s">
        <v>386</v>
      </c>
      <c r="K3" s="323" t="s">
        <v>383</v>
      </c>
      <c r="L3" s="323" t="s">
        <v>385</v>
      </c>
      <c r="M3" s="323" t="s">
        <v>382</v>
      </c>
      <c r="N3" s="323" t="s">
        <v>384</v>
      </c>
      <c r="O3" s="323" t="s">
        <v>398</v>
      </c>
      <c r="P3" s="323" t="s">
        <v>383</v>
      </c>
      <c r="Q3" s="323" t="s">
        <v>382</v>
      </c>
      <c r="R3" s="310" t="s">
        <v>395</v>
      </c>
      <c r="S3" s="256"/>
    </row>
    <row r="4" spans="1:24" ht="12.5" x14ac:dyDescent="0.25">
      <c r="A4" s="325" t="s">
        <v>9</v>
      </c>
      <c r="B4" s="325" t="s">
        <v>10</v>
      </c>
      <c r="C4" s="325" t="s">
        <v>11</v>
      </c>
      <c r="D4" s="325">
        <v>1500</v>
      </c>
      <c r="E4" s="325">
        <v>185</v>
      </c>
      <c r="F4" s="325">
        <v>5327</v>
      </c>
      <c r="G4" s="325">
        <v>187121</v>
      </c>
      <c r="H4" s="325">
        <v>53695</v>
      </c>
      <c r="I4" s="325">
        <v>228</v>
      </c>
      <c r="J4" s="325">
        <v>19</v>
      </c>
      <c r="K4" s="325">
        <v>173</v>
      </c>
      <c r="L4" s="325">
        <v>31530</v>
      </c>
      <c r="M4" s="325">
        <v>6594</v>
      </c>
      <c r="N4" s="325">
        <v>1808</v>
      </c>
      <c r="O4" s="325">
        <v>204</v>
      </c>
      <c r="P4" s="325">
        <v>5500</v>
      </c>
      <c r="Q4" s="325">
        <v>60289</v>
      </c>
    </row>
    <row r="5" spans="1:24" ht="12.5" x14ac:dyDescent="0.25">
      <c r="A5" s="325" t="s">
        <v>12</v>
      </c>
      <c r="B5" s="325" t="s">
        <v>10</v>
      </c>
      <c r="C5" s="325" t="s">
        <v>13</v>
      </c>
      <c r="D5" s="325">
        <v>567</v>
      </c>
      <c r="E5" s="325">
        <v>39</v>
      </c>
      <c r="F5" s="325">
        <v>1443</v>
      </c>
      <c r="G5" s="325">
        <v>718455</v>
      </c>
      <c r="H5" s="325">
        <v>9294</v>
      </c>
      <c r="I5" s="325">
        <v>97</v>
      </c>
      <c r="J5" s="325">
        <v>2</v>
      </c>
      <c r="K5" s="325">
        <v>41</v>
      </c>
      <c r="L5" s="325">
        <v>233437</v>
      </c>
      <c r="M5" s="325">
        <v>1655</v>
      </c>
      <c r="N5" s="325">
        <v>664</v>
      </c>
      <c r="O5" s="325">
        <v>41</v>
      </c>
      <c r="P5" s="325">
        <v>1484</v>
      </c>
      <c r="Q5" s="325">
        <v>10949</v>
      </c>
    </row>
    <row r="6" spans="1:24" ht="12.5" x14ac:dyDescent="0.25">
      <c r="A6" s="325" t="s">
        <v>14</v>
      </c>
      <c r="B6" s="325" t="s">
        <v>10</v>
      </c>
      <c r="C6" s="325" t="s">
        <v>15</v>
      </c>
      <c r="D6" s="325">
        <v>0</v>
      </c>
      <c r="E6" s="325">
        <v>27</v>
      </c>
      <c r="F6" s="325">
        <v>699</v>
      </c>
      <c r="G6" s="325">
        <v>0</v>
      </c>
      <c r="H6" s="325">
        <v>3108</v>
      </c>
      <c r="I6" s="325">
        <v>0</v>
      </c>
      <c r="J6" s="325">
        <v>0</v>
      </c>
      <c r="K6" s="325">
        <v>0</v>
      </c>
      <c r="L6" s="325">
        <v>0</v>
      </c>
      <c r="M6" s="325">
        <v>53</v>
      </c>
      <c r="N6" s="325">
        <v>0</v>
      </c>
      <c r="O6" s="325">
        <v>27</v>
      </c>
      <c r="P6" s="325">
        <v>699</v>
      </c>
      <c r="Q6" s="325">
        <v>3161</v>
      </c>
    </row>
    <row r="7" spans="1:24" ht="12.5" x14ac:dyDescent="0.25">
      <c r="A7" s="325" t="s">
        <v>16</v>
      </c>
      <c r="B7" s="325" t="s">
        <v>10</v>
      </c>
      <c r="C7" s="325" t="s">
        <v>17</v>
      </c>
      <c r="D7" s="325">
        <v>659</v>
      </c>
      <c r="E7" s="325">
        <v>50</v>
      </c>
      <c r="F7" s="325">
        <v>2876</v>
      </c>
      <c r="G7" s="325">
        <v>286734</v>
      </c>
      <c r="H7" s="325">
        <v>21004</v>
      </c>
      <c r="I7" s="325">
        <v>0</v>
      </c>
      <c r="J7" s="325">
        <v>0</v>
      </c>
      <c r="K7" s="325">
        <v>0</v>
      </c>
      <c r="L7" s="325">
        <v>0</v>
      </c>
      <c r="M7" s="325">
        <v>0</v>
      </c>
      <c r="N7" s="325">
        <v>659</v>
      </c>
      <c r="O7" s="325">
        <v>50</v>
      </c>
      <c r="P7" s="325">
        <v>2876</v>
      </c>
      <c r="Q7" s="325">
        <v>21004</v>
      </c>
    </row>
    <row r="8" spans="1:24" ht="12.5" x14ac:dyDescent="0.25">
      <c r="A8" s="325" t="s">
        <v>18</v>
      </c>
      <c r="B8" s="325" t="s">
        <v>10</v>
      </c>
      <c r="C8" s="325" t="s">
        <v>19</v>
      </c>
      <c r="D8" s="325">
        <v>5869</v>
      </c>
      <c r="E8" s="325">
        <v>573</v>
      </c>
      <c r="F8" s="325">
        <v>22499</v>
      </c>
      <c r="G8" s="325">
        <v>10787964</v>
      </c>
      <c r="H8" s="325">
        <v>163454</v>
      </c>
      <c r="I8" s="325">
        <v>409</v>
      </c>
      <c r="J8" s="325">
        <v>21</v>
      </c>
      <c r="K8" s="325">
        <v>479</v>
      </c>
      <c r="L8" s="325">
        <v>3653640</v>
      </c>
      <c r="M8" s="325">
        <v>13532</v>
      </c>
      <c r="N8" s="325">
        <v>6278</v>
      </c>
      <c r="O8" s="325">
        <v>594</v>
      </c>
      <c r="P8" s="325">
        <v>22978</v>
      </c>
      <c r="Q8" s="325">
        <v>176986</v>
      </c>
    </row>
    <row r="9" spans="1:24" ht="12.5" x14ac:dyDescent="0.25">
      <c r="A9" s="325" t="s">
        <v>20</v>
      </c>
      <c r="B9" s="325" t="s">
        <v>10</v>
      </c>
      <c r="C9" s="325" t="s">
        <v>21</v>
      </c>
      <c r="D9" s="325">
        <v>640</v>
      </c>
      <c r="E9" s="325">
        <v>185</v>
      </c>
      <c r="F9" s="325">
        <v>4398</v>
      </c>
      <c r="G9" s="325">
        <v>233334</v>
      </c>
      <c r="H9" s="325">
        <v>21942</v>
      </c>
      <c r="I9" s="325">
        <v>175</v>
      </c>
      <c r="J9" s="325">
        <v>29</v>
      </c>
      <c r="K9" s="325">
        <v>936</v>
      </c>
      <c r="L9" s="325">
        <v>0</v>
      </c>
      <c r="M9" s="325">
        <v>4057</v>
      </c>
      <c r="N9" s="325">
        <v>815</v>
      </c>
      <c r="O9" s="325">
        <v>214</v>
      </c>
      <c r="P9" s="325">
        <v>5334</v>
      </c>
      <c r="Q9" s="325">
        <v>25999</v>
      </c>
    </row>
    <row r="10" spans="1:24" ht="12.5" x14ac:dyDescent="0.25">
      <c r="A10" s="325" t="s">
        <v>22</v>
      </c>
      <c r="B10" s="325" t="s">
        <v>10</v>
      </c>
      <c r="C10" s="325" t="s">
        <v>23</v>
      </c>
      <c r="D10" s="325">
        <v>3242</v>
      </c>
      <c r="E10" s="325">
        <v>365</v>
      </c>
      <c r="F10" s="325">
        <v>11883</v>
      </c>
      <c r="G10" s="325">
        <v>0</v>
      </c>
      <c r="H10" s="325">
        <v>121885</v>
      </c>
      <c r="I10" s="325">
        <v>509</v>
      </c>
      <c r="J10" s="325">
        <v>107</v>
      </c>
      <c r="K10" s="325">
        <v>1833</v>
      </c>
      <c r="L10" s="325">
        <v>0</v>
      </c>
      <c r="M10" s="325">
        <v>11961</v>
      </c>
      <c r="N10" s="325">
        <v>3751</v>
      </c>
      <c r="O10" s="325">
        <v>472</v>
      </c>
      <c r="P10" s="325">
        <v>13716</v>
      </c>
      <c r="Q10" s="325">
        <v>133846</v>
      </c>
    </row>
    <row r="11" spans="1:24" ht="12.5" x14ac:dyDescent="0.25">
      <c r="A11" s="325" t="s">
        <v>24</v>
      </c>
      <c r="B11" s="325" t="s">
        <v>10</v>
      </c>
      <c r="C11" s="325" t="s">
        <v>25</v>
      </c>
      <c r="D11" s="325">
        <v>775</v>
      </c>
      <c r="E11" s="325">
        <v>71</v>
      </c>
      <c r="F11" s="325">
        <v>2389</v>
      </c>
      <c r="G11" s="325">
        <v>265800</v>
      </c>
      <c r="H11" s="325">
        <v>32582</v>
      </c>
      <c r="I11" s="325">
        <v>251</v>
      </c>
      <c r="J11" s="325">
        <v>7</v>
      </c>
      <c r="K11" s="325">
        <v>78</v>
      </c>
      <c r="L11" s="325">
        <v>115200</v>
      </c>
      <c r="M11" s="325">
        <v>4383</v>
      </c>
      <c r="N11" s="325">
        <v>1026</v>
      </c>
      <c r="O11" s="325">
        <v>78</v>
      </c>
      <c r="P11" s="325">
        <v>2467</v>
      </c>
      <c r="Q11" s="325">
        <v>36965</v>
      </c>
    </row>
    <row r="12" spans="1:24" ht="12.5" x14ac:dyDescent="0.25">
      <c r="A12" s="325" t="s">
        <v>26</v>
      </c>
      <c r="B12" s="325" t="s">
        <v>10</v>
      </c>
      <c r="C12" s="325" t="s">
        <v>27</v>
      </c>
      <c r="D12" s="325">
        <v>367</v>
      </c>
      <c r="E12" s="325">
        <v>15</v>
      </c>
      <c r="F12" s="325">
        <v>842</v>
      </c>
      <c r="G12" s="325">
        <v>86988</v>
      </c>
      <c r="H12" s="325">
        <v>4093</v>
      </c>
      <c r="I12" s="325">
        <v>17</v>
      </c>
      <c r="J12" s="325">
        <v>1</v>
      </c>
      <c r="K12" s="325">
        <v>17</v>
      </c>
      <c r="L12" s="325">
        <v>2945</v>
      </c>
      <c r="M12" s="325">
        <v>677</v>
      </c>
      <c r="N12" s="325">
        <v>384</v>
      </c>
      <c r="O12" s="325">
        <v>16</v>
      </c>
      <c r="P12" s="325">
        <v>859</v>
      </c>
      <c r="Q12" s="325">
        <v>4770</v>
      </c>
    </row>
    <row r="13" spans="1:24" ht="12.5" x14ac:dyDescent="0.25">
      <c r="A13" s="325" t="s">
        <v>28</v>
      </c>
      <c r="B13" s="325" t="s">
        <v>10</v>
      </c>
      <c r="C13" s="325" t="s">
        <v>29</v>
      </c>
      <c r="D13" s="325">
        <v>1453</v>
      </c>
      <c r="E13" s="325">
        <v>322</v>
      </c>
      <c r="F13" s="325">
        <v>8379</v>
      </c>
      <c r="G13" s="325">
        <v>267052</v>
      </c>
      <c r="H13" s="325">
        <v>38467</v>
      </c>
      <c r="I13" s="325">
        <v>268</v>
      </c>
      <c r="J13" s="325">
        <v>27</v>
      </c>
      <c r="K13" s="325">
        <v>203</v>
      </c>
      <c r="L13" s="325">
        <v>58053</v>
      </c>
      <c r="M13" s="325">
        <v>5663</v>
      </c>
      <c r="N13" s="325">
        <v>1721</v>
      </c>
      <c r="O13" s="325">
        <v>349</v>
      </c>
      <c r="P13" s="325">
        <v>8582</v>
      </c>
      <c r="Q13" s="325">
        <v>44130</v>
      </c>
    </row>
    <row r="14" spans="1:24" ht="12.5" x14ac:dyDescent="0.25">
      <c r="A14" s="325" t="s">
        <v>30</v>
      </c>
      <c r="B14" s="325" t="s">
        <v>10</v>
      </c>
      <c r="C14" s="325" t="s">
        <v>31</v>
      </c>
      <c r="D14" s="325">
        <v>677</v>
      </c>
      <c r="E14" s="325">
        <v>144</v>
      </c>
      <c r="F14" s="325">
        <v>4564</v>
      </c>
      <c r="G14" s="325">
        <v>484710</v>
      </c>
      <c r="H14" s="325">
        <v>27678</v>
      </c>
      <c r="I14" s="325">
        <v>163</v>
      </c>
      <c r="J14" s="325">
        <v>5</v>
      </c>
      <c r="K14" s="325">
        <v>141</v>
      </c>
      <c r="L14" s="325">
        <v>108540</v>
      </c>
      <c r="M14" s="325">
        <v>2693</v>
      </c>
      <c r="N14" s="325">
        <v>840</v>
      </c>
      <c r="O14" s="325">
        <v>149</v>
      </c>
      <c r="P14" s="325">
        <v>4705</v>
      </c>
      <c r="Q14" s="325">
        <v>30371</v>
      </c>
    </row>
    <row r="15" spans="1:24" ht="12.5" x14ac:dyDescent="0.25">
      <c r="A15" s="325" t="s">
        <v>32</v>
      </c>
      <c r="B15" s="325" t="s">
        <v>10</v>
      </c>
      <c r="C15" s="325" t="s">
        <v>33</v>
      </c>
      <c r="D15" s="325">
        <v>698</v>
      </c>
      <c r="E15" s="325">
        <v>26</v>
      </c>
      <c r="F15" s="325">
        <v>1202</v>
      </c>
      <c r="G15" s="325">
        <v>10126124</v>
      </c>
      <c r="H15" s="325">
        <v>16791</v>
      </c>
      <c r="I15" s="325">
        <v>15</v>
      </c>
      <c r="J15" s="325">
        <v>7</v>
      </c>
      <c r="K15" s="325">
        <v>42</v>
      </c>
      <c r="L15" s="325">
        <v>19170</v>
      </c>
      <c r="M15" s="325">
        <v>1777</v>
      </c>
      <c r="N15" s="325">
        <v>713</v>
      </c>
      <c r="O15" s="325">
        <v>33</v>
      </c>
      <c r="P15" s="325">
        <v>1244</v>
      </c>
      <c r="Q15" s="325">
        <v>18568</v>
      </c>
    </row>
    <row r="16" spans="1:24" ht="12.5" x14ac:dyDescent="0.25">
      <c r="A16" s="325" t="s">
        <v>34</v>
      </c>
      <c r="B16" s="325" t="s">
        <v>10</v>
      </c>
      <c r="C16" s="325" t="s">
        <v>35</v>
      </c>
      <c r="D16" s="325">
        <v>0</v>
      </c>
      <c r="E16" s="325">
        <v>32</v>
      </c>
      <c r="F16" s="325">
        <v>279</v>
      </c>
      <c r="G16" s="325">
        <v>0</v>
      </c>
      <c r="H16" s="325">
        <v>7086</v>
      </c>
      <c r="I16" s="325">
        <v>0</v>
      </c>
      <c r="J16" s="325">
        <v>15</v>
      </c>
      <c r="K16" s="325">
        <v>96</v>
      </c>
      <c r="L16" s="325">
        <v>0</v>
      </c>
      <c r="M16" s="325">
        <v>0</v>
      </c>
      <c r="N16" s="325">
        <v>0</v>
      </c>
      <c r="O16" s="325">
        <v>47</v>
      </c>
      <c r="P16" s="325">
        <v>375</v>
      </c>
      <c r="Q16" s="325">
        <v>7086</v>
      </c>
    </row>
    <row r="17" spans="1:17" ht="12.5" x14ac:dyDescent="0.25">
      <c r="A17" s="325" t="s">
        <v>36</v>
      </c>
      <c r="B17" s="325" t="s">
        <v>10</v>
      </c>
      <c r="C17" s="325" t="s">
        <v>37</v>
      </c>
      <c r="D17" s="325">
        <v>2132</v>
      </c>
      <c r="E17" s="325">
        <v>467</v>
      </c>
      <c r="F17" s="325">
        <v>13809</v>
      </c>
      <c r="G17" s="325">
        <v>1720588</v>
      </c>
      <c r="H17" s="325">
        <v>165647</v>
      </c>
      <c r="I17" s="325">
        <v>484</v>
      </c>
      <c r="J17" s="325">
        <v>81</v>
      </c>
      <c r="K17" s="325">
        <v>951</v>
      </c>
      <c r="L17" s="325">
        <v>377852</v>
      </c>
      <c r="M17" s="325">
        <v>21844</v>
      </c>
      <c r="N17" s="325">
        <v>2616</v>
      </c>
      <c r="O17" s="325">
        <v>548</v>
      </c>
      <c r="P17" s="325">
        <v>14760</v>
      </c>
      <c r="Q17" s="325">
        <v>187491</v>
      </c>
    </row>
    <row r="18" spans="1:17" ht="12.5" x14ac:dyDescent="0.25">
      <c r="A18" s="325" t="s">
        <v>38</v>
      </c>
      <c r="B18" s="325" t="s">
        <v>10</v>
      </c>
      <c r="C18" s="325" t="s">
        <v>39</v>
      </c>
      <c r="D18" s="325">
        <v>1385</v>
      </c>
      <c r="E18" s="325">
        <v>178</v>
      </c>
      <c r="F18" s="325">
        <v>5561</v>
      </c>
      <c r="G18" s="325">
        <v>343340</v>
      </c>
      <c r="H18" s="325">
        <v>38030</v>
      </c>
      <c r="I18" s="325">
        <v>186</v>
      </c>
      <c r="J18" s="325">
        <v>27</v>
      </c>
      <c r="K18" s="325">
        <v>414</v>
      </c>
      <c r="L18" s="325">
        <v>39455</v>
      </c>
      <c r="M18" s="325">
        <v>6562</v>
      </c>
      <c r="N18" s="325">
        <v>1571</v>
      </c>
      <c r="O18" s="325">
        <v>205</v>
      </c>
      <c r="P18" s="325">
        <v>5975</v>
      </c>
      <c r="Q18" s="325">
        <v>44592</v>
      </c>
    </row>
    <row r="19" spans="1:17" ht="12.5" x14ac:dyDescent="0.25">
      <c r="A19" s="325" t="s">
        <v>40</v>
      </c>
      <c r="B19" s="325" t="s">
        <v>10</v>
      </c>
      <c r="C19" s="325" t="s">
        <v>41</v>
      </c>
      <c r="D19" s="325">
        <v>163</v>
      </c>
      <c r="E19" s="325">
        <v>50</v>
      </c>
      <c r="F19" s="325">
        <v>1051</v>
      </c>
      <c r="G19" s="325">
        <v>148330</v>
      </c>
      <c r="H19" s="325">
        <v>11214</v>
      </c>
      <c r="I19" s="325">
        <v>46</v>
      </c>
      <c r="J19" s="325">
        <v>136</v>
      </c>
      <c r="K19" s="325">
        <v>325</v>
      </c>
      <c r="L19" s="325">
        <v>120704</v>
      </c>
      <c r="M19" s="325">
        <v>1261</v>
      </c>
      <c r="N19" s="325">
        <v>209</v>
      </c>
      <c r="O19" s="325">
        <v>186</v>
      </c>
      <c r="P19" s="325">
        <v>1376</v>
      </c>
      <c r="Q19" s="325">
        <v>12475</v>
      </c>
    </row>
    <row r="20" spans="1:17" ht="12.5" x14ac:dyDescent="0.25">
      <c r="A20" s="325" t="s">
        <v>42</v>
      </c>
      <c r="B20" s="325" t="s">
        <v>10</v>
      </c>
      <c r="C20" s="325" t="s">
        <v>43</v>
      </c>
      <c r="D20" s="325">
        <v>115</v>
      </c>
      <c r="E20" s="325">
        <v>16</v>
      </c>
      <c r="F20" s="325">
        <v>565</v>
      </c>
      <c r="G20" s="325">
        <v>2500</v>
      </c>
      <c r="H20" s="325">
        <v>10449</v>
      </c>
      <c r="I20" s="325">
        <v>0</v>
      </c>
      <c r="J20" s="325">
        <v>0</v>
      </c>
      <c r="K20" s="325">
        <v>0</v>
      </c>
      <c r="L20" s="325">
        <v>0</v>
      </c>
      <c r="M20" s="325">
        <v>0</v>
      </c>
      <c r="N20" s="325">
        <v>115</v>
      </c>
      <c r="O20" s="325">
        <v>16</v>
      </c>
      <c r="P20" s="325">
        <v>565</v>
      </c>
      <c r="Q20" s="325">
        <v>10449</v>
      </c>
    </row>
    <row r="21" spans="1:17" ht="12.5" x14ac:dyDescent="0.25">
      <c r="A21" s="325" t="s">
        <v>44</v>
      </c>
      <c r="B21" s="325" t="s">
        <v>10</v>
      </c>
      <c r="C21" s="325" t="s">
        <v>45</v>
      </c>
      <c r="D21" s="325">
        <v>2616</v>
      </c>
      <c r="E21" s="325">
        <v>559</v>
      </c>
      <c r="F21" s="325">
        <v>21626</v>
      </c>
      <c r="G21" s="325">
        <v>1066945</v>
      </c>
      <c r="H21" s="325">
        <v>264371</v>
      </c>
      <c r="I21" s="325">
        <v>496</v>
      </c>
      <c r="J21" s="325">
        <v>144</v>
      </c>
      <c r="K21" s="325">
        <v>1590</v>
      </c>
      <c r="L21" s="325">
        <v>300987</v>
      </c>
      <c r="M21" s="325">
        <v>23327</v>
      </c>
      <c r="N21" s="325">
        <v>3112</v>
      </c>
      <c r="O21" s="325">
        <v>703</v>
      </c>
      <c r="P21" s="325">
        <v>23216</v>
      </c>
      <c r="Q21" s="325">
        <v>287698</v>
      </c>
    </row>
    <row r="22" spans="1:17" ht="12.5" x14ac:dyDescent="0.25">
      <c r="A22" s="325" t="s">
        <v>46</v>
      </c>
      <c r="B22" s="325" t="s">
        <v>10</v>
      </c>
      <c r="C22" s="325" t="s">
        <v>47</v>
      </c>
      <c r="D22" s="325">
        <v>714</v>
      </c>
      <c r="E22" s="325">
        <v>81</v>
      </c>
      <c r="F22" s="325">
        <v>3460</v>
      </c>
      <c r="G22" s="325">
        <v>4680</v>
      </c>
      <c r="H22" s="325">
        <v>4514</v>
      </c>
      <c r="I22" s="325">
        <v>222</v>
      </c>
      <c r="J22" s="325">
        <v>81</v>
      </c>
      <c r="K22" s="325">
        <v>3460</v>
      </c>
      <c r="L22" s="325">
        <v>0</v>
      </c>
      <c r="M22" s="325">
        <v>0</v>
      </c>
      <c r="N22" s="325">
        <v>936</v>
      </c>
      <c r="O22" s="325">
        <v>162</v>
      </c>
      <c r="P22" s="325">
        <v>6920</v>
      </c>
      <c r="Q22" s="325">
        <v>4514</v>
      </c>
    </row>
    <row r="23" spans="1:17" ht="12.5" x14ac:dyDescent="0.25">
      <c r="A23" s="325" t="s">
        <v>48</v>
      </c>
      <c r="B23" s="325" t="s">
        <v>10</v>
      </c>
      <c r="C23" s="325" t="s">
        <v>49</v>
      </c>
      <c r="D23" s="325">
        <v>884</v>
      </c>
      <c r="E23" s="325">
        <v>320</v>
      </c>
      <c r="F23" s="325">
        <v>16485</v>
      </c>
      <c r="G23" s="325">
        <v>4104</v>
      </c>
      <c r="H23" s="325">
        <v>66567</v>
      </c>
      <c r="I23" s="325">
        <v>475</v>
      </c>
      <c r="J23" s="325">
        <v>42</v>
      </c>
      <c r="K23" s="325">
        <v>350</v>
      </c>
      <c r="L23" s="325">
        <v>12000</v>
      </c>
      <c r="M23" s="325">
        <v>6083</v>
      </c>
      <c r="N23" s="325">
        <v>1359</v>
      </c>
      <c r="O23" s="325">
        <v>362</v>
      </c>
      <c r="P23" s="325">
        <v>16835</v>
      </c>
      <c r="Q23" s="325">
        <v>72650</v>
      </c>
    </row>
    <row r="24" spans="1:17" ht="12.5" x14ac:dyDescent="0.25">
      <c r="A24" s="325" t="s">
        <v>50</v>
      </c>
      <c r="B24" s="325" t="s">
        <v>10</v>
      </c>
      <c r="C24" s="325" t="s">
        <v>51</v>
      </c>
      <c r="D24" s="325">
        <v>0</v>
      </c>
      <c r="E24" s="325">
        <v>70</v>
      </c>
      <c r="F24" s="325">
        <v>514</v>
      </c>
      <c r="G24" s="325">
        <v>0</v>
      </c>
      <c r="H24" s="325">
        <v>16222</v>
      </c>
      <c r="I24" s="325">
        <v>0</v>
      </c>
      <c r="J24" s="325">
        <v>9</v>
      </c>
      <c r="K24" s="325">
        <v>177</v>
      </c>
      <c r="L24" s="325">
        <v>0</v>
      </c>
      <c r="M24" s="325">
        <v>2494</v>
      </c>
      <c r="N24" s="325">
        <v>0</v>
      </c>
      <c r="O24" s="325">
        <v>79</v>
      </c>
      <c r="P24" s="325">
        <v>691</v>
      </c>
      <c r="Q24" s="325">
        <v>18716</v>
      </c>
    </row>
    <row r="25" spans="1:17" ht="12.5" x14ac:dyDescent="0.25">
      <c r="A25" s="325" t="s">
        <v>52</v>
      </c>
      <c r="B25" s="325" t="s">
        <v>10</v>
      </c>
      <c r="C25" s="325" t="s">
        <v>53</v>
      </c>
      <c r="D25" s="325">
        <v>4540</v>
      </c>
      <c r="E25" s="325">
        <v>795</v>
      </c>
      <c r="F25" s="325">
        <v>33784</v>
      </c>
      <c r="G25" s="325">
        <v>1724000</v>
      </c>
      <c r="H25" s="325">
        <v>115388</v>
      </c>
      <c r="I25" s="325">
        <v>1208</v>
      </c>
      <c r="J25" s="325">
        <v>312</v>
      </c>
      <c r="K25" s="325">
        <v>1812</v>
      </c>
      <c r="L25" s="325">
        <v>314400</v>
      </c>
      <c r="M25" s="325">
        <v>13013</v>
      </c>
      <c r="N25" s="325">
        <v>5748</v>
      </c>
      <c r="O25" s="325">
        <v>1107</v>
      </c>
      <c r="P25" s="325">
        <v>35596</v>
      </c>
      <c r="Q25" s="325">
        <v>128401</v>
      </c>
    </row>
    <row r="26" spans="1:17" ht="12.5" x14ac:dyDescent="0.25">
      <c r="A26" s="325" t="s">
        <v>54</v>
      </c>
      <c r="B26" s="325" t="s">
        <v>10</v>
      </c>
      <c r="C26" s="325" t="s">
        <v>55</v>
      </c>
      <c r="D26" s="325">
        <v>335</v>
      </c>
      <c r="E26" s="325">
        <v>30</v>
      </c>
      <c r="F26" s="325">
        <v>1681</v>
      </c>
      <c r="G26" s="325">
        <v>52053</v>
      </c>
      <c r="H26" s="325">
        <v>12248</v>
      </c>
      <c r="I26" s="325">
        <v>90</v>
      </c>
      <c r="J26" s="325">
        <v>15</v>
      </c>
      <c r="K26" s="325">
        <v>-1</v>
      </c>
      <c r="L26" s="325">
        <v>0</v>
      </c>
      <c r="M26" s="325">
        <v>1785</v>
      </c>
      <c r="N26" s="325">
        <v>425</v>
      </c>
      <c r="O26" s="325">
        <v>45</v>
      </c>
      <c r="P26" s="325">
        <v>1680</v>
      </c>
      <c r="Q26" s="325">
        <v>14033</v>
      </c>
    </row>
    <row r="27" spans="1:17" ht="12.5" x14ac:dyDescent="0.25">
      <c r="A27" s="325" t="s">
        <v>56</v>
      </c>
      <c r="B27" s="325" t="s">
        <v>10</v>
      </c>
      <c r="C27" s="325" t="s">
        <v>57</v>
      </c>
      <c r="D27" s="325">
        <v>4509</v>
      </c>
      <c r="E27" s="325">
        <v>512</v>
      </c>
      <c r="F27" s="325">
        <v>19602</v>
      </c>
      <c r="G27" s="325">
        <v>0</v>
      </c>
      <c r="H27" s="325">
        <v>180395</v>
      </c>
      <c r="I27" s="325">
        <v>1016</v>
      </c>
      <c r="J27" s="325">
        <v>120</v>
      </c>
      <c r="K27" s="325">
        <v>1345</v>
      </c>
      <c r="L27" s="325">
        <v>0</v>
      </c>
      <c r="M27" s="325">
        <v>21000</v>
      </c>
      <c r="N27" s="325">
        <v>5525</v>
      </c>
      <c r="O27" s="325">
        <v>632</v>
      </c>
      <c r="P27" s="325">
        <v>20947</v>
      </c>
      <c r="Q27" s="325">
        <v>201395</v>
      </c>
    </row>
    <row r="28" spans="1:17" ht="12.5" x14ac:dyDescent="0.25">
      <c r="A28" s="325" t="s">
        <v>58</v>
      </c>
      <c r="B28" s="325" t="s">
        <v>10</v>
      </c>
      <c r="C28" s="325" t="s">
        <v>59</v>
      </c>
      <c r="D28" s="325">
        <v>434</v>
      </c>
      <c r="E28" s="325">
        <v>26</v>
      </c>
      <c r="F28" s="325">
        <v>462</v>
      </c>
      <c r="G28" s="325">
        <v>38364</v>
      </c>
      <c r="H28" s="325">
        <v>3695</v>
      </c>
      <c r="I28" s="325">
        <v>48</v>
      </c>
      <c r="J28" s="325">
        <v>6</v>
      </c>
      <c r="K28" s="325">
        <v>110</v>
      </c>
      <c r="L28" s="325">
        <v>14925</v>
      </c>
      <c r="M28" s="325">
        <v>56</v>
      </c>
      <c r="N28" s="325">
        <v>482</v>
      </c>
      <c r="O28" s="325">
        <v>32</v>
      </c>
      <c r="P28" s="325">
        <v>572</v>
      </c>
      <c r="Q28" s="325">
        <v>3751</v>
      </c>
    </row>
    <row r="29" spans="1:17" ht="12.5" x14ac:dyDescent="0.25">
      <c r="A29" s="325" t="s">
        <v>60</v>
      </c>
      <c r="B29" s="325" t="s">
        <v>10</v>
      </c>
      <c r="C29" s="325" t="s">
        <v>61</v>
      </c>
      <c r="D29" s="325">
        <v>0</v>
      </c>
      <c r="E29" s="325">
        <v>103</v>
      </c>
      <c r="F29" s="325">
        <v>4174</v>
      </c>
      <c r="G29" s="325">
        <v>0</v>
      </c>
      <c r="H29" s="325">
        <v>33591</v>
      </c>
      <c r="I29" s="325">
        <v>0</v>
      </c>
      <c r="J29" s="325">
        <v>10</v>
      </c>
      <c r="K29" s="325">
        <v>153</v>
      </c>
      <c r="L29" s="325">
        <v>0</v>
      </c>
      <c r="M29" s="325">
        <v>2531</v>
      </c>
      <c r="N29" s="325">
        <v>0</v>
      </c>
      <c r="O29" s="325">
        <v>113</v>
      </c>
      <c r="P29" s="325">
        <v>4327</v>
      </c>
      <c r="Q29" s="325">
        <v>36122</v>
      </c>
    </row>
    <row r="30" spans="1:17" ht="12.5" x14ac:dyDescent="0.25">
      <c r="A30" s="325" t="s">
        <v>62</v>
      </c>
      <c r="B30" s="325" t="s">
        <v>10</v>
      </c>
      <c r="C30" s="325" t="s">
        <v>63</v>
      </c>
      <c r="D30" s="325">
        <v>455</v>
      </c>
      <c r="E30" s="325">
        <v>119</v>
      </c>
      <c r="F30" s="325">
        <v>3829</v>
      </c>
      <c r="G30" s="325">
        <v>0</v>
      </c>
      <c r="H30" s="325">
        <v>23506</v>
      </c>
      <c r="I30" s="325">
        <v>92</v>
      </c>
      <c r="J30" s="325">
        <v>39</v>
      </c>
      <c r="K30" s="325">
        <v>1513</v>
      </c>
      <c r="L30" s="325">
        <v>0</v>
      </c>
      <c r="M30" s="325">
        <v>2130</v>
      </c>
      <c r="N30" s="325">
        <v>547</v>
      </c>
      <c r="O30" s="325">
        <v>158</v>
      </c>
      <c r="P30" s="325">
        <v>5342</v>
      </c>
      <c r="Q30" s="325">
        <v>25636</v>
      </c>
    </row>
    <row r="31" spans="1:17" ht="12.5" x14ac:dyDescent="0.25">
      <c r="A31" s="325" t="s">
        <v>64</v>
      </c>
      <c r="B31" s="325" t="s">
        <v>10</v>
      </c>
      <c r="C31" s="325" t="s">
        <v>65</v>
      </c>
      <c r="D31" s="325">
        <v>1947</v>
      </c>
      <c r="E31" s="325">
        <v>131</v>
      </c>
      <c r="F31" s="325">
        <v>4454</v>
      </c>
      <c r="G31" s="325">
        <v>345600</v>
      </c>
      <c r="H31" s="325">
        <v>69251</v>
      </c>
      <c r="I31" s="325">
        <v>480</v>
      </c>
      <c r="J31" s="325">
        <v>30</v>
      </c>
      <c r="K31" s="325">
        <v>396</v>
      </c>
      <c r="L31" s="325">
        <v>131250</v>
      </c>
      <c r="M31" s="325">
        <v>12345</v>
      </c>
      <c r="N31" s="325">
        <v>2427</v>
      </c>
      <c r="O31" s="325">
        <v>161</v>
      </c>
      <c r="P31" s="325">
        <v>4850</v>
      </c>
      <c r="Q31" s="325">
        <v>81596</v>
      </c>
    </row>
    <row r="32" spans="1:17" ht="12.5" x14ac:dyDescent="0.25">
      <c r="A32" s="325" t="s">
        <v>66</v>
      </c>
      <c r="B32" s="325" t="s">
        <v>10</v>
      </c>
      <c r="C32" s="325" t="s">
        <v>67</v>
      </c>
      <c r="D32" s="325">
        <v>1006</v>
      </c>
      <c r="E32" s="325">
        <v>126</v>
      </c>
      <c r="F32" s="325">
        <v>-1</v>
      </c>
      <c r="G32" s="325">
        <v>0</v>
      </c>
      <c r="H32" s="325">
        <v>41253</v>
      </c>
      <c r="I32" s="325">
        <v>235</v>
      </c>
      <c r="J32" s="325">
        <v>46</v>
      </c>
      <c r="K32" s="325">
        <v>883</v>
      </c>
      <c r="L32" s="325">
        <v>0</v>
      </c>
      <c r="M32" s="325">
        <v>4171</v>
      </c>
      <c r="N32" s="325">
        <v>1241</v>
      </c>
      <c r="O32" s="325">
        <v>172</v>
      </c>
      <c r="P32" s="325">
        <v>882</v>
      </c>
      <c r="Q32" s="325">
        <v>45424</v>
      </c>
    </row>
    <row r="33" spans="1:17" ht="12.5" x14ac:dyDescent="0.25">
      <c r="A33" s="325" t="s">
        <v>68</v>
      </c>
      <c r="B33" s="325" t="s">
        <v>10</v>
      </c>
      <c r="C33" s="325" t="s">
        <v>69</v>
      </c>
      <c r="D33" s="325">
        <v>522</v>
      </c>
      <c r="E33" s="325">
        <v>101</v>
      </c>
      <c r="F33" s="325">
        <v>4393</v>
      </c>
      <c r="G33" s="325">
        <v>0</v>
      </c>
      <c r="H33" s="325">
        <v>31982</v>
      </c>
      <c r="I33" s="325">
        <v>124</v>
      </c>
      <c r="J33" s="325">
        <v>45</v>
      </c>
      <c r="K33" s="325">
        <v>1330</v>
      </c>
      <c r="L33" s="325">
        <v>0</v>
      </c>
      <c r="M33" s="325">
        <v>5165</v>
      </c>
      <c r="N33" s="325">
        <v>646</v>
      </c>
      <c r="O33" s="325">
        <v>146</v>
      </c>
      <c r="P33" s="325">
        <v>5723</v>
      </c>
      <c r="Q33" s="325">
        <v>37147</v>
      </c>
    </row>
    <row r="34" spans="1:17" ht="12.5" x14ac:dyDescent="0.25">
      <c r="A34" s="325" t="s">
        <v>70</v>
      </c>
      <c r="B34" s="325" t="s">
        <v>10</v>
      </c>
      <c r="C34" s="325" t="s">
        <v>71</v>
      </c>
      <c r="D34" s="325">
        <v>123</v>
      </c>
      <c r="E34" s="325">
        <v>19</v>
      </c>
      <c r="F34" s="325">
        <v>947</v>
      </c>
      <c r="G34" s="325">
        <v>0</v>
      </c>
      <c r="H34" s="325">
        <v>9558</v>
      </c>
      <c r="I34" s="325">
        <v>10</v>
      </c>
      <c r="J34" s="325">
        <v>2</v>
      </c>
      <c r="K34" s="325">
        <v>50</v>
      </c>
      <c r="L34" s="325">
        <v>0</v>
      </c>
      <c r="M34" s="325">
        <v>727</v>
      </c>
      <c r="N34" s="325">
        <v>133</v>
      </c>
      <c r="O34" s="325">
        <v>21</v>
      </c>
      <c r="P34" s="325">
        <v>997</v>
      </c>
      <c r="Q34" s="325">
        <v>10285</v>
      </c>
    </row>
    <row r="35" spans="1:17" ht="12.5" x14ac:dyDescent="0.25">
      <c r="A35" s="325" t="s">
        <v>72</v>
      </c>
      <c r="B35" s="325" t="s">
        <v>10</v>
      </c>
      <c r="C35" s="325" t="s">
        <v>73</v>
      </c>
      <c r="D35" s="325">
        <v>191</v>
      </c>
      <c r="E35" s="325">
        <v>22</v>
      </c>
      <c r="F35" s="325">
        <v>1126</v>
      </c>
      <c r="G35" s="325">
        <v>65615</v>
      </c>
      <c r="H35" s="325">
        <v>7633</v>
      </c>
      <c r="I35" s="325">
        <v>17</v>
      </c>
      <c r="J35" s="325">
        <v>14</v>
      </c>
      <c r="K35" s="325">
        <v>312</v>
      </c>
      <c r="L35" s="325">
        <v>8217</v>
      </c>
      <c r="M35" s="325">
        <v>0</v>
      </c>
      <c r="N35" s="325">
        <v>208</v>
      </c>
      <c r="O35" s="325">
        <v>36</v>
      </c>
      <c r="P35" s="325">
        <v>1438</v>
      </c>
      <c r="Q35" s="325">
        <v>7633</v>
      </c>
    </row>
    <row r="36" spans="1:17" ht="12.5" x14ac:dyDescent="0.25">
      <c r="A36" s="325" t="s">
        <v>74</v>
      </c>
      <c r="B36" s="325" t="s">
        <v>10</v>
      </c>
      <c r="C36" s="325" t="s">
        <v>75</v>
      </c>
      <c r="D36" s="325">
        <v>496</v>
      </c>
      <c r="E36" s="325">
        <v>21</v>
      </c>
      <c r="F36" s="325">
        <v>2129</v>
      </c>
      <c r="G36" s="325">
        <v>292980</v>
      </c>
      <c r="H36" s="325">
        <v>10033</v>
      </c>
      <c r="I36" s="325">
        <v>414</v>
      </c>
      <c r="J36" s="325">
        <v>13</v>
      </c>
      <c r="K36" s="325">
        <v>233</v>
      </c>
      <c r="L36" s="325">
        <v>172400</v>
      </c>
      <c r="M36" s="325">
        <v>970</v>
      </c>
      <c r="N36" s="325">
        <v>910</v>
      </c>
      <c r="O36" s="325">
        <v>34</v>
      </c>
      <c r="P36" s="325">
        <v>2362</v>
      </c>
      <c r="Q36" s="325">
        <v>11003</v>
      </c>
    </row>
    <row r="37" spans="1:17" ht="12.5" x14ac:dyDescent="0.25">
      <c r="A37" s="325" t="s">
        <v>76</v>
      </c>
      <c r="B37" s="325" t="s">
        <v>10</v>
      </c>
      <c r="C37" s="325" t="s">
        <v>77</v>
      </c>
      <c r="D37" s="325">
        <v>440</v>
      </c>
      <c r="E37" s="325">
        <v>67</v>
      </c>
      <c r="F37" s="325">
        <v>1677</v>
      </c>
      <c r="G37" s="325">
        <v>108580</v>
      </c>
      <c r="H37" s="325">
        <v>11886</v>
      </c>
      <c r="I37" s="325">
        <v>71</v>
      </c>
      <c r="J37" s="325">
        <v>20</v>
      </c>
      <c r="K37" s="325">
        <v>207</v>
      </c>
      <c r="L37" s="325">
        <v>82080</v>
      </c>
      <c r="M37" s="325">
        <v>1636</v>
      </c>
      <c r="N37" s="325">
        <v>511</v>
      </c>
      <c r="O37" s="325">
        <v>87</v>
      </c>
      <c r="P37" s="325">
        <v>1884</v>
      </c>
      <c r="Q37" s="325">
        <v>13522</v>
      </c>
    </row>
    <row r="38" spans="1:17" ht="12.5" x14ac:dyDescent="0.25">
      <c r="A38" s="325" t="s">
        <v>78</v>
      </c>
      <c r="B38" s="325" t="s">
        <v>10</v>
      </c>
      <c r="C38" s="325" t="s">
        <v>79</v>
      </c>
      <c r="D38" s="325">
        <v>16673</v>
      </c>
      <c r="E38" s="325">
        <v>4770</v>
      </c>
      <c r="F38" s="325">
        <v>86558</v>
      </c>
      <c r="G38" s="325">
        <v>11019225</v>
      </c>
      <c r="H38" s="325">
        <v>630302</v>
      </c>
      <c r="I38" s="325">
        <v>5493</v>
      </c>
      <c r="J38" s="325">
        <v>727</v>
      </c>
      <c r="K38" s="325">
        <v>8306</v>
      </c>
      <c r="L38" s="325">
        <v>3446794</v>
      </c>
      <c r="M38" s="325">
        <v>61261</v>
      </c>
      <c r="N38" s="325">
        <v>22166</v>
      </c>
      <c r="O38" s="325">
        <v>5497</v>
      </c>
      <c r="P38" s="325">
        <v>94864</v>
      </c>
      <c r="Q38" s="325">
        <v>691563</v>
      </c>
    </row>
    <row r="39" spans="1:17" ht="12.5" x14ac:dyDescent="0.25">
      <c r="A39" s="325" t="s">
        <v>116</v>
      </c>
      <c r="B39" s="325" t="s">
        <v>10</v>
      </c>
      <c r="C39" s="325" t="s">
        <v>81</v>
      </c>
      <c r="D39" s="325">
        <v>1517</v>
      </c>
      <c r="E39" s="325">
        <v>7</v>
      </c>
      <c r="F39" s="325">
        <v>1728</v>
      </c>
      <c r="G39" s="325">
        <v>0</v>
      </c>
      <c r="H39" s="325">
        <v>25104</v>
      </c>
      <c r="I39" s="325">
        <v>60</v>
      </c>
      <c r="J39" s="325">
        <v>11</v>
      </c>
      <c r="K39" s="325">
        <v>80</v>
      </c>
      <c r="L39" s="325">
        <v>0</v>
      </c>
      <c r="M39" s="325">
        <v>2641</v>
      </c>
      <c r="N39" s="325">
        <v>1577</v>
      </c>
      <c r="O39" s="325">
        <v>18</v>
      </c>
      <c r="P39" s="325">
        <v>1808</v>
      </c>
      <c r="Q39" s="325">
        <v>27745</v>
      </c>
    </row>
    <row r="40" spans="1:17" ht="12.5" x14ac:dyDescent="0.25">
      <c r="A40" s="325" t="s">
        <v>82</v>
      </c>
      <c r="B40" s="325" t="s">
        <v>10</v>
      </c>
      <c r="C40" s="325" t="s">
        <v>83</v>
      </c>
      <c r="D40" s="325">
        <v>2822</v>
      </c>
      <c r="E40" s="325">
        <v>416</v>
      </c>
      <c r="F40" s="325">
        <v>14639</v>
      </c>
      <c r="G40" s="325">
        <v>0</v>
      </c>
      <c r="H40" s="325">
        <v>112288</v>
      </c>
      <c r="I40" s="325">
        <v>202</v>
      </c>
      <c r="J40" s="325">
        <v>37</v>
      </c>
      <c r="K40" s="325">
        <v>255</v>
      </c>
      <c r="L40" s="325">
        <v>0</v>
      </c>
      <c r="M40" s="325">
        <v>10964</v>
      </c>
      <c r="N40" s="325">
        <v>3024</v>
      </c>
      <c r="O40" s="325">
        <v>453</v>
      </c>
      <c r="P40" s="325">
        <v>14894</v>
      </c>
      <c r="Q40" s="325">
        <v>123252</v>
      </c>
    </row>
    <row r="41" spans="1:17" ht="12.5" x14ac:dyDescent="0.25">
      <c r="A41" s="325" t="s">
        <v>84</v>
      </c>
      <c r="B41" s="325" t="s">
        <v>10</v>
      </c>
      <c r="C41" s="325" t="s">
        <v>85</v>
      </c>
      <c r="D41" s="325">
        <v>1606</v>
      </c>
      <c r="E41" s="325">
        <v>125</v>
      </c>
      <c r="F41" s="325">
        <v>8735</v>
      </c>
      <c r="G41" s="325">
        <v>790200</v>
      </c>
      <c r="H41" s="325">
        <v>61658</v>
      </c>
      <c r="I41" s="325">
        <v>251</v>
      </c>
      <c r="J41" s="325">
        <v>24</v>
      </c>
      <c r="K41" s="325">
        <v>557</v>
      </c>
      <c r="L41" s="325">
        <v>241200</v>
      </c>
      <c r="M41" s="325">
        <v>5906</v>
      </c>
      <c r="N41" s="325">
        <v>1857</v>
      </c>
      <c r="O41" s="325">
        <v>149</v>
      </c>
      <c r="P41" s="325">
        <v>9292</v>
      </c>
      <c r="Q41" s="325">
        <v>67564</v>
      </c>
    </row>
    <row r="42" spans="1:17" ht="12.5" x14ac:dyDescent="0.25">
      <c r="A42" s="325" t="s">
        <v>86</v>
      </c>
      <c r="B42" s="325" t="s">
        <v>10</v>
      </c>
      <c r="C42" s="325" t="s">
        <v>87</v>
      </c>
      <c r="D42" s="325">
        <v>486</v>
      </c>
      <c r="E42" s="325">
        <v>96</v>
      </c>
      <c r="F42" s="325">
        <v>3000</v>
      </c>
      <c r="G42" s="325">
        <v>368199</v>
      </c>
      <c r="H42" s="325">
        <v>54141</v>
      </c>
      <c r="I42" s="325">
        <v>134</v>
      </c>
      <c r="J42" s="325">
        <v>14</v>
      </c>
      <c r="K42" s="325">
        <v>182</v>
      </c>
      <c r="L42" s="325">
        <v>0</v>
      </c>
      <c r="M42" s="325">
        <v>4986</v>
      </c>
      <c r="N42" s="325">
        <v>620</v>
      </c>
      <c r="O42" s="325">
        <v>110</v>
      </c>
      <c r="P42" s="325">
        <v>3182</v>
      </c>
      <c r="Q42" s="325">
        <v>59127</v>
      </c>
    </row>
    <row r="43" spans="1:17" ht="12.5" x14ac:dyDescent="0.25">
      <c r="A43" s="325" t="s">
        <v>88</v>
      </c>
      <c r="B43" s="325" t="s">
        <v>10</v>
      </c>
      <c r="C43" s="325" t="s">
        <v>89</v>
      </c>
      <c r="D43" s="325">
        <v>472</v>
      </c>
      <c r="E43" s="325">
        <v>137</v>
      </c>
      <c r="F43" s="325">
        <v>3607</v>
      </c>
      <c r="G43" s="325">
        <v>101100</v>
      </c>
      <c r="H43" s="325">
        <v>24305</v>
      </c>
      <c r="I43" s="325">
        <v>27</v>
      </c>
      <c r="J43" s="325">
        <v>0</v>
      </c>
      <c r="K43" s="325">
        <v>0</v>
      </c>
      <c r="L43" s="325">
        <v>0</v>
      </c>
      <c r="M43" s="325">
        <v>3210</v>
      </c>
      <c r="N43" s="325">
        <v>499</v>
      </c>
      <c r="O43" s="325">
        <v>137</v>
      </c>
      <c r="P43" s="325">
        <v>3607</v>
      </c>
      <c r="Q43" s="325">
        <v>27515</v>
      </c>
    </row>
    <row r="44" spans="1:17" ht="12.5" x14ac:dyDescent="0.25">
      <c r="A44" s="325" t="s">
        <v>90</v>
      </c>
      <c r="B44" s="325" t="s">
        <v>10</v>
      </c>
      <c r="C44" s="325" t="s">
        <v>91</v>
      </c>
      <c r="D44" s="325">
        <v>217</v>
      </c>
      <c r="E44" s="325">
        <v>37</v>
      </c>
      <c r="F44" s="325">
        <v>992</v>
      </c>
      <c r="G44" s="325">
        <v>420440</v>
      </c>
      <c r="H44" s="325">
        <v>18645</v>
      </c>
      <c r="I44" s="325">
        <v>31</v>
      </c>
      <c r="J44" s="325">
        <v>4</v>
      </c>
      <c r="K44" s="325">
        <v>11</v>
      </c>
      <c r="L44" s="325">
        <v>63480</v>
      </c>
      <c r="M44" s="325">
        <v>864</v>
      </c>
      <c r="N44" s="325">
        <v>248</v>
      </c>
      <c r="O44" s="325">
        <v>41</v>
      </c>
      <c r="P44" s="325">
        <v>1003</v>
      </c>
      <c r="Q44" s="325">
        <v>19509</v>
      </c>
    </row>
    <row r="45" spans="1:17" ht="12.5" x14ac:dyDescent="0.25">
      <c r="A45" s="325" t="s">
        <v>92</v>
      </c>
      <c r="B45" s="325" t="s">
        <v>10</v>
      </c>
      <c r="C45" s="325" t="s">
        <v>93</v>
      </c>
      <c r="D45" s="325">
        <v>977</v>
      </c>
      <c r="E45" s="325">
        <v>165</v>
      </c>
      <c r="F45" s="325">
        <v>5372</v>
      </c>
      <c r="G45" s="325">
        <v>948360</v>
      </c>
      <c r="H45" s="325">
        <v>67082</v>
      </c>
      <c r="I45" s="325">
        <v>0</v>
      </c>
      <c r="J45" s="325">
        <v>0</v>
      </c>
      <c r="K45" s="325">
        <v>0</v>
      </c>
      <c r="L45" s="325">
        <v>0</v>
      </c>
      <c r="M45" s="325">
        <v>5556</v>
      </c>
      <c r="N45" s="325">
        <v>977</v>
      </c>
      <c r="O45" s="325">
        <v>165</v>
      </c>
      <c r="P45" s="325">
        <v>5372</v>
      </c>
      <c r="Q45" s="325">
        <v>72638</v>
      </c>
    </row>
    <row r="46" spans="1:17" ht="12.5" x14ac:dyDescent="0.25">
      <c r="A46" s="325" t="s">
        <v>94</v>
      </c>
      <c r="B46" s="325" t="s">
        <v>10</v>
      </c>
      <c r="C46" s="325" t="s">
        <v>95</v>
      </c>
      <c r="D46" s="325">
        <v>231</v>
      </c>
      <c r="E46" s="325">
        <v>30</v>
      </c>
      <c r="F46" s="325">
        <v>1549</v>
      </c>
      <c r="G46" s="325">
        <v>0</v>
      </c>
      <c r="H46" s="325">
        <v>8637</v>
      </c>
      <c r="I46" s="325">
        <v>53</v>
      </c>
      <c r="J46" s="325">
        <v>10</v>
      </c>
      <c r="K46" s="325">
        <v>54</v>
      </c>
      <c r="L46" s="325">
        <v>0</v>
      </c>
      <c r="M46" s="325">
        <v>1186</v>
      </c>
      <c r="N46" s="325">
        <v>284</v>
      </c>
      <c r="O46" s="325">
        <v>40</v>
      </c>
      <c r="P46" s="325">
        <v>1603</v>
      </c>
      <c r="Q46" s="325">
        <v>9823</v>
      </c>
    </row>
    <row r="47" spans="1:17" ht="12.5" x14ac:dyDescent="0.25">
      <c r="A47" s="325" t="s">
        <v>96</v>
      </c>
      <c r="B47" s="325" t="s">
        <v>10</v>
      </c>
      <c r="C47" s="325" t="s">
        <v>97</v>
      </c>
      <c r="D47" s="325">
        <v>2019</v>
      </c>
      <c r="E47" s="325">
        <v>203</v>
      </c>
      <c r="F47" s="325">
        <v>7572</v>
      </c>
      <c r="G47" s="325">
        <v>963417</v>
      </c>
      <c r="H47" s="325">
        <v>54167</v>
      </c>
      <c r="I47" s="325">
        <v>185</v>
      </c>
      <c r="J47" s="325">
        <v>30</v>
      </c>
      <c r="K47" s="325">
        <v>265</v>
      </c>
      <c r="L47" s="325">
        <v>36346</v>
      </c>
      <c r="M47" s="325">
        <v>6544</v>
      </c>
      <c r="N47" s="325">
        <v>2204</v>
      </c>
      <c r="O47" s="325">
        <v>233</v>
      </c>
      <c r="P47" s="325">
        <v>7837</v>
      </c>
      <c r="Q47" s="325">
        <v>60711</v>
      </c>
    </row>
    <row r="48" spans="1:17" ht="12.5" x14ac:dyDescent="0.25">
      <c r="A48" s="325" t="s">
        <v>98</v>
      </c>
      <c r="B48" s="325" t="s">
        <v>10</v>
      </c>
      <c r="C48" s="325" t="s">
        <v>99</v>
      </c>
      <c r="D48" s="325">
        <v>246</v>
      </c>
      <c r="E48" s="325">
        <v>75</v>
      </c>
      <c r="F48" s="325">
        <v>1049</v>
      </c>
      <c r="G48" s="325">
        <v>58000</v>
      </c>
      <c r="H48" s="325">
        <v>15319</v>
      </c>
      <c r="I48" s="325">
        <v>89</v>
      </c>
      <c r="J48" s="325">
        <v>0</v>
      </c>
      <c r="K48" s="325">
        <v>0</v>
      </c>
      <c r="L48" s="325">
        <v>8000</v>
      </c>
      <c r="M48" s="325">
        <v>1546</v>
      </c>
      <c r="N48" s="325">
        <v>335</v>
      </c>
      <c r="O48" s="325">
        <v>75</v>
      </c>
      <c r="P48" s="325">
        <v>1049</v>
      </c>
      <c r="Q48" s="325">
        <v>16865</v>
      </c>
    </row>
    <row r="49" spans="1:17" ht="12.5" x14ac:dyDescent="0.25">
      <c r="A49" s="325" t="s">
        <v>100</v>
      </c>
      <c r="B49" s="325" t="s">
        <v>10</v>
      </c>
      <c r="C49" s="325" t="s">
        <v>101</v>
      </c>
      <c r="D49" s="325">
        <v>768</v>
      </c>
      <c r="E49" s="325">
        <v>106</v>
      </c>
      <c r="F49" s="325">
        <v>2706</v>
      </c>
      <c r="G49" s="325">
        <v>76196</v>
      </c>
      <c r="H49" s="325">
        <v>22126</v>
      </c>
      <c r="I49" s="325">
        <v>0</v>
      </c>
      <c r="J49" s="325">
        <v>18</v>
      </c>
      <c r="K49" s="325">
        <v>106</v>
      </c>
      <c r="L49" s="325">
        <v>13186</v>
      </c>
      <c r="M49" s="325">
        <v>3849</v>
      </c>
      <c r="N49" s="325">
        <v>768</v>
      </c>
      <c r="O49" s="325">
        <v>124</v>
      </c>
      <c r="P49" s="325">
        <v>2812</v>
      </c>
      <c r="Q49" s="325">
        <v>25975</v>
      </c>
    </row>
    <row r="50" spans="1:17" ht="12.5" x14ac:dyDescent="0.25">
      <c r="A50" s="325" t="s">
        <v>102</v>
      </c>
      <c r="B50" s="325" t="s">
        <v>10</v>
      </c>
      <c r="C50" s="325" t="s">
        <v>103</v>
      </c>
      <c r="D50" s="325">
        <v>2313</v>
      </c>
      <c r="E50" s="325">
        <v>110</v>
      </c>
      <c r="F50" s="325">
        <v>8265</v>
      </c>
      <c r="G50" s="325">
        <v>803640</v>
      </c>
      <c r="H50" s="325">
        <v>50207</v>
      </c>
      <c r="I50" s="325">
        <v>329</v>
      </c>
      <c r="J50" s="325">
        <v>22</v>
      </c>
      <c r="K50" s="325">
        <v>489</v>
      </c>
      <c r="L50" s="325">
        <v>590160</v>
      </c>
      <c r="M50" s="325">
        <v>7415</v>
      </c>
      <c r="N50" s="325">
        <v>2642</v>
      </c>
      <c r="O50" s="325">
        <v>132</v>
      </c>
      <c r="P50" s="325">
        <v>8754</v>
      </c>
      <c r="Q50" s="325">
        <v>57622</v>
      </c>
    </row>
    <row r="51" spans="1:17" ht="12.5" x14ac:dyDescent="0.25">
      <c r="A51" s="325" t="s">
        <v>104</v>
      </c>
      <c r="B51" s="325" t="s">
        <v>10</v>
      </c>
      <c r="C51" s="325" t="s">
        <v>105</v>
      </c>
      <c r="D51" s="325">
        <v>220</v>
      </c>
      <c r="E51" s="325">
        <v>15</v>
      </c>
      <c r="F51" s="325">
        <v>587</v>
      </c>
      <c r="G51" s="325">
        <v>95000</v>
      </c>
      <c r="H51" s="325">
        <v>10482</v>
      </c>
      <c r="I51" s="325">
        <v>30</v>
      </c>
      <c r="J51" s="325">
        <v>12</v>
      </c>
      <c r="K51" s="325">
        <v>61</v>
      </c>
      <c r="L51" s="325">
        <v>30000</v>
      </c>
      <c r="M51" s="325">
        <v>1437</v>
      </c>
      <c r="N51" s="325">
        <v>250</v>
      </c>
      <c r="O51" s="325">
        <v>27</v>
      </c>
      <c r="P51" s="325">
        <v>648</v>
      </c>
      <c r="Q51" s="325">
        <v>11919</v>
      </c>
    </row>
    <row r="52" spans="1:17" ht="12.5" x14ac:dyDescent="0.25">
      <c r="A52" s="325" t="s">
        <v>106</v>
      </c>
      <c r="B52" s="325" t="s">
        <v>10</v>
      </c>
      <c r="C52" s="325" t="s">
        <v>107</v>
      </c>
      <c r="D52" s="325">
        <v>303</v>
      </c>
      <c r="E52" s="325">
        <v>21</v>
      </c>
      <c r="F52" s="325">
        <v>657</v>
      </c>
      <c r="G52" s="325">
        <v>0</v>
      </c>
      <c r="H52" s="325">
        <v>25033</v>
      </c>
      <c r="I52" s="325">
        <v>0</v>
      </c>
      <c r="J52" s="325">
        <v>0</v>
      </c>
      <c r="K52" s="325">
        <v>0</v>
      </c>
      <c r="L52" s="325">
        <v>0</v>
      </c>
      <c r="M52" s="325">
        <v>1112</v>
      </c>
      <c r="N52" s="325">
        <v>303</v>
      </c>
      <c r="O52" s="325">
        <v>21</v>
      </c>
      <c r="P52" s="325">
        <v>657</v>
      </c>
      <c r="Q52" s="325">
        <v>26145</v>
      </c>
    </row>
    <row r="53" spans="1:17" ht="12.5" x14ac:dyDescent="0.25">
      <c r="A53" s="325" t="s">
        <v>108</v>
      </c>
      <c r="B53" s="325" t="s">
        <v>10</v>
      </c>
      <c r="C53" s="325" t="s">
        <v>109</v>
      </c>
      <c r="D53" s="325">
        <v>131</v>
      </c>
      <c r="E53" s="325">
        <v>22</v>
      </c>
      <c r="F53" s="325">
        <v>1760</v>
      </c>
      <c r="G53" s="325">
        <v>17640</v>
      </c>
      <c r="H53" s="325">
        <v>4599</v>
      </c>
      <c r="I53" s="325">
        <v>25</v>
      </c>
      <c r="J53" s="325">
        <v>22</v>
      </c>
      <c r="K53" s="325">
        <v>378</v>
      </c>
      <c r="L53" s="325">
        <v>3360</v>
      </c>
      <c r="M53" s="325">
        <v>909</v>
      </c>
      <c r="N53" s="325">
        <v>156</v>
      </c>
      <c r="O53" s="325">
        <v>44</v>
      </c>
      <c r="P53" s="325">
        <v>2138</v>
      </c>
      <c r="Q53" s="325">
        <v>5508</v>
      </c>
    </row>
    <row r="54" spans="1:17" ht="12.5" x14ac:dyDescent="0.25">
      <c r="A54" s="325" t="s">
        <v>110</v>
      </c>
      <c r="B54" s="325" t="s">
        <v>10</v>
      </c>
      <c r="C54" s="325" t="s">
        <v>111</v>
      </c>
      <c r="D54" s="325">
        <v>346</v>
      </c>
      <c r="E54" s="325">
        <v>100</v>
      </c>
      <c r="F54" s="325">
        <v>3246</v>
      </c>
      <c r="G54" s="325">
        <v>0</v>
      </c>
      <c r="H54" s="325">
        <v>19628</v>
      </c>
      <c r="I54" s="325">
        <v>63</v>
      </c>
      <c r="J54" s="325">
        <v>9</v>
      </c>
      <c r="K54" s="325">
        <v>394</v>
      </c>
      <c r="L54" s="325">
        <v>0</v>
      </c>
      <c r="M54" s="325">
        <v>0</v>
      </c>
      <c r="N54" s="325">
        <v>409</v>
      </c>
      <c r="O54" s="325">
        <v>109</v>
      </c>
      <c r="P54" s="325">
        <v>3640</v>
      </c>
      <c r="Q54" s="325">
        <v>19628</v>
      </c>
    </row>
    <row r="55" spans="1:17" ht="12.5" x14ac:dyDescent="0.25">
      <c r="A55" s="325" t="s">
        <v>112</v>
      </c>
      <c r="B55" s="325" t="s">
        <v>10</v>
      </c>
      <c r="C55" s="325" t="s">
        <v>113</v>
      </c>
      <c r="D55" s="325">
        <v>656</v>
      </c>
      <c r="E55" s="325">
        <v>91</v>
      </c>
      <c r="F55" s="325">
        <v>4453</v>
      </c>
      <c r="G55" s="325">
        <v>368920</v>
      </c>
      <c r="H55" s="325">
        <v>24047</v>
      </c>
      <c r="I55" s="325">
        <v>69</v>
      </c>
      <c r="J55" s="325">
        <v>25</v>
      </c>
      <c r="K55" s="325">
        <v>189</v>
      </c>
      <c r="L55" s="325">
        <v>39620</v>
      </c>
      <c r="M55" s="325">
        <v>3995</v>
      </c>
      <c r="N55" s="325">
        <v>725</v>
      </c>
      <c r="O55" s="325">
        <v>116</v>
      </c>
      <c r="P55" s="325">
        <v>4642</v>
      </c>
      <c r="Q55" s="325">
        <v>28042</v>
      </c>
    </row>
    <row r="56" spans="1:17" ht="12.5" x14ac:dyDescent="0.25">
      <c r="A56" s="325" t="s">
        <v>114</v>
      </c>
      <c r="B56" s="325" t="s">
        <v>10</v>
      </c>
      <c r="C56" s="325" t="s">
        <v>115</v>
      </c>
      <c r="D56" s="325">
        <v>1948</v>
      </c>
      <c r="E56" s="325">
        <v>260</v>
      </c>
      <c r="F56" s="325">
        <v>7912</v>
      </c>
      <c r="G56" s="325">
        <v>493471</v>
      </c>
      <c r="H56" s="325">
        <v>92260</v>
      </c>
      <c r="I56" s="325">
        <v>217</v>
      </c>
      <c r="J56" s="325">
        <v>30</v>
      </c>
      <c r="K56" s="325">
        <v>199</v>
      </c>
      <c r="L56" s="325">
        <v>203441</v>
      </c>
      <c r="M56" s="325">
        <v>10931</v>
      </c>
      <c r="N56" s="325">
        <v>2165</v>
      </c>
      <c r="O56" s="325">
        <v>290</v>
      </c>
      <c r="P56" s="325">
        <v>8111</v>
      </c>
      <c r="Q56" s="325">
        <v>103191</v>
      </c>
    </row>
    <row r="57" spans="1:17" ht="12.5" x14ac:dyDescent="0.25">
      <c r="A57" s="325" t="s">
        <v>80</v>
      </c>
      <c r="B57" s="325" t="s">
        <v>10</v>
      </c>
      <c r="C57" s="325" t="s">
        <v>117</v>
      </c>
      <c r="D57" s="325">
        <v>412</v>
      </c>
      <c r="E57" s="325">
        <v>31</v>
      </c>
      <c r="F57" s="325">
        <v>679</v>
      </c>
      <c r="G57" s="325">
        <v>0</v>
      </c>
      <c r="H57" s="325">
        <v>8099</v>
      </c>
      <c r="I57" s="325">
        <v>91</v>
      </c>
      <c r="J57" s="325">
        <v>11</v>
      </c>
      <c r="K57" s="325">
        <v>486</v>
      </c>
      <c r="L57" s="325">
        <v>0</v>
      </c>
      <c r="M57" s="325">
        <v>1205</v>
      </c>
      <c r="N57" s="325">
        <v>503</v>
      </c>
      <c r="O57" s="325">
        <v>42</v>
      </c>
      <c r="P57" s="325">
        <v>1165</v>
      </c>
      <c r="Q57" s="325">
        <v>9304</v>
      </c>
    </row>
    <row r="58" spans="1:17" ht="12.5" x14ac:dyDescent="0.25">
      <c r="A58" s="325" t="s">
        <v>118</v>
      </c>
      <c r="B58" s="325" t="s">
        <v>10</v>
      </c>
      <c r="C58" s="325" t="s">
        <v>119</v>
      </c>
      <c r="D58" s="325">
        <v>29123</v>
      </c>
      <c r="E58" s="325">
        <v>2111</v>
      </c>
      <c r="F58" s="325">
        <v>97716</v>
      </c>
      <c r="G58" s="325">
        <v>0</v>
      </c>
      <c r="H58" s="325">
        <v>1639097</v>
      </c>
      <c r="I58" s="325">
        <v>6009</v>
      </c>
      <c r="J58" s="325">
        <v>69</v>
      </c>
      <c r="K58" s="325">
        <v>1335</v>
      </c>
      <c r="L58" s="325">
        <v>0</v>
      </c>
      <c r="M58" s="325">
        <v>134622</v>
      </c>
      <c r="N58" s="325">
        <v>35132</v>
      </c>
      <c r="O58" s="325">
        <v>2180</v>
      </c>
      <c r="P58" s="325">
        <v>99051</v>
      </c>
      <c r="Q58" s="325">
        <v>1773719</v>
      </c>
    </row>
    <row r="59" spans="1:17" ht="12.5" x14ac:dyDescent="0.25">
      <c r="A59" s="325" t="s">
        <v>120</v>
      </c>
      <c r="B59" s="325" t="s">
        <v>10</v>
      </c>
      <c r="C59" s="325" t="s">
        <v>121</v>
      </c>
      <c r="D59" s="325">
        <v>252</v>
      </c>
      <c r="E59" s="325">
        <v>17</v>
      </c>
      <c r="F59" s="325">
        <v>597</v>
      </c>
      <c r="G59" s="325">
        <v>0</v>
      </c>
      <c r="H59" s="325">
        <v>3924</v>
      </c>
      <c r="I59" s="325">
        <v>53</v>
      </c>
      <c r="J59" s="325">
        <v>8</v>
      </c>
      <c r="K59" s="325">
        <v>157</v>
      </c>
      <c r="L59" s="325">
        <v>0</v>
      </c>
      <c r="M59" s="325">
        <v>0</v>
      </c>
      <c r="N59" s="325">
        <v>305</v>
      </c>
      <c r="O59" s="325">
        <v>25</v>
      </c>
      <c r="P59" s="325">
        <v>754</v>
      </c>
      <c r="Q59" s="325">
        <v>3924</v>
      </c>
    </row>
    <row r="60" spans="1:17" ht="12.5" x14ac:dyDescent="0.25">
      <c r="A60" s="325" t="s">
        <v>122</v>
      </c>
      <c r="B60" s="325" t="s">
        <v>10</v>
      </c>
      <c r="C60" s="325" t="s">
        <v>123</v>
      </c>
      <c r="D60" s="325">
        <v>798</v>
      </c>
      <c r="E60" s="325">
        <v>79</v>
      </c>
      <c r="F60" s="325">
        <v>3146</v>
      </c>
      <c r="G60" s="325">
        <v>177220</v>
      </c>
      <c r="H60" s="325">
        <v>25327</v>
      </c>
      <c r="I60" s="325">
        <v>60</v>
      </c>
      <c r="J60" s="325">
        <v>22</v>
      </c>
      <c r="K60" s="325">
        <v>503</v>
      </c>
      <c r="L60" s="325">
        <v>0</v>
      </c>
      <c r="M60" s="325">
        <v>3184</v>
      </c>
      <c r="N60" s="325">
        <v>858</v>
      </c>
      <c r="O60" s="325">
        <v>101</v>
      </c>
      <c r="P60" s="325">
        <v>3649</v>
      </c>
      <c r="Q60" s="325">
        <v>28511</v>
      </c>
    </row>
    <row r="61" spans="1:17" ht="12.5" x14ac:dyDescent="0.25">
      <c r="A61" s="325" t="s">
        <v>124</v>
      </c>
      <c r="B61" s="325" t="s">
        <v>10</v>
      </c>
      <c r="C61" s="325" t="s">
        <v>125</v>
      </c>
      <c r="D61" s="325">
        <v>642</v>
      </c>
      <c r="E61" s="325">
        <v>122</v>
      </c>
      <c r="F61" s="325">
        <v>3420</v>
      </c>
      <c r="G61" s="325">
        <v>0</v>
      </c>
      <c r="H61" s="325">
        <v>28418</v>
      </c>
      <c r="I61" s="325">
        <v>37</v>
      </c>
      <c r="J61" s="325">
        <v>18</v>
      </c>
      <c r="K61" s="325">
        <v>112</v>
      </c>
      <c r="L61" s="325">
        <v>0</v>
      </c>
      <c r="M61" s="325">
        <v>0</v>
      </c>
      <c r="N61" s="325">
        <v>679</v>
      </c>
      <c r="O61" s="325">
        <v>140</v>
      </c>
      <c r="P61" s="325">
        <v>3532</v>
      </c>
      <c r="Q61" s="325">
        <v>28418</v>
      </c>
    </row>
    <row r="62" spans="1:17" ht="12.5" x14ac:dyDescent="0.25">
      <c r="A62" s="326" t="s">
        <v>126</v>
      </c>
      <c r="B62" s="326" t="s">
        <v>127</v>
      </c>
      <c r="C62" s="326" t="s">
        <v>128</v>
      </c>
      <c r="D62" s="326">
        <v>851</v>
      </c>
      <c r="E62" s="326">
        <v>90</v>
      </c>
      <c r="F62" s="326">
        <v>2196</v>
      </c>
      <c r="G62" s="326">
        <v>0</v>
      </c>
      <c r="H62" s="326">
        <v>7018</v>
      </c>
      <c r="I62" s="326">
        <v>10</v>
      </c>
      <c r="J62" s="326">
        <v>0</v>
      </c>
      <c r="K62" s="326">
        <v>65</v>
      </c>
      <c r="L62" s="326">
        <v>0</v>
      </c>
      <c r="M62" s="326">
        <v>1002</v>
      </c>
      <c r="N62" s="326">
        <v>861</v>
      </c>
      <c r="O62" s="326">
        <v>90</v>
      </c>
      <c r="P62" s="326">
        <v>2261</v>
      </c>
      <c r="Q62" s="326">
        <v>8020</v>
      </c>
    </row>
    <row r="63" spans="1:17" ht="12.5" x14ac:dyDescent="0.25">
      <c r="A63" s="326" t="s">
        <v>129</v>
      </c>
      <c r="B63" s="326" t="s">
        <v>127</v>
      </c>
      <c r="C63" s="326" t="s">
        <v>130</v>
      </c>
      <c r="D63" s="326">
        <v>0</v>
      </c>
      <c r="E63" s="326">
        <v>22</v>
      </c>
      <c r="F63" s="326">
        <v>516</v>
      </c>
      <c r="G63" s="326">
        <v>0</v>
      </c>
      <c r="H63" s="326">
        <v>9183</v>
      </c>
      <c r="I63" s="326">
        <v>0</v>
      </c>
      <c r="J63" s="326">
        <v>0</v>
      </c>
      <c r="K63" s="326">
        <v>0</v>
      </c>
      <c r="L63" s="326">
        <v>0</v>
      </c>
      <c r="M63" s="326">
        <v>0</v>
      </c>
      <c r="N63" s="326">
        <v>0</v>
      </c>
      <c r="O63" s="326">
        <v>22</v>
      </c>
      <c r="P63" s="326">
        <v>516</v>
      </c>
      <c r="Q63" s="326">
        <v>9183</v>
      </c>
    </row>
    <row r="64" spans="1:17" ht="12.5" x14ac:dyDescent="0.25">
      <c r="A64" s="326" t="s">
        <v>131</v>
      </c>
      <c r="B64" s="326" t="s">
        <v>127</v>
      </c>
      <c r="C64" s="326" t="s">
        <v>132</v>
      </c>
      <c r="D64" s="326">
        <v>1625</v>
      </c>
      <c r="E64" s="326">
        <v>448</v>
      </c>
      <c r="F64" s="326">
        <v>12515</v>
      </c>
      <c r="G64" s="326">
        <v>473580</v>
      </c>
      <c r="H64" s="326">
        <v>72630</v>
      </c>
      <c r="I64" s="326">
        <v>289</v>
      </c>
      <c r="J64" s="326">
        <v>37</v>
      </c>
      <c r="K64" s="326">
        <v>394</v>
      </c>
      <c r="L64" s="326">
        <v>340810</v>
      </c>
      <c r="M64" s="326">
        <v>7973</v>
      </c>
      <c r="N64" s="326">
        <v>1914</v>
      </c>
      <c r="O64" s="326">
        <v>485</v>
      </c>
      <c r="P64" s="326">
        <v>12909</v>
      </c>
      <c r="Q64" s="326">
        <v>80603</v>
      </c>
    </row>
    <row r="65" spans="1:17" ht="12.5" x14ac:dyDescent="0.25">
      <c r="A65" s="326" t="s">
        <v>133</v>
      </c>
      <c r="B65" s="326" t="s">
        <v>127</v>
      </c>
      <c r="C65" s="326" t="s">
        <v>134</v>
      </c>
      <c r="D65" s="326">
        <v>463</v>
      </c>
      <c r="E65" s="326">
        <v>111</v>
      </c>
      <c r="F65" s="326">
        <v>2357</v>
      </c>
      <c r="G65" s="326">
        <v>222547</v>
      </c>
      <c r="H65" s="326">
        <v>6859</v>
      </c>
      <c r="I65" s="326">
        <v>30</v>
      </c>
      <c r="J65" s="326">
        <v>7</v>
      </c>
      <c r="K65" s="326">
        <v>25</v>
      </c>
      <c r="L65" s="326">
        <v>20820</v>
      </c>
      <c r="M65" s="326">
        <v>592</v>
      </c>
      <c r="N65" s="326">
        <v>493</v>
      </c>
      <c r="O65" s="326">
        <v>118</v>
      </c>
      <c r="P65" s="326">
        <v>2382</v>
      </c>
      <c r="Q65" s="326">
        <v>7451</v>
      </c>
    </row>
    <row r="66" spans="1:17" ht="12.5" x14ac:dyDescent="0.25">
      <c r="A66" s="326" t="s">
        <v>135</v>
      </c>
      <c r="B66" s="326" t="s">
        <v>127</v>
      </c>
      <c r="C66" s="326" t="s">
        <v>136</v>
      </c>
      <c r="D66" s="326">
        <v>2364</v>
      </c>
      <c r="E66" s="326">
        <v>247</v>
      </c>
      <c r="F66" s="326">
        <v>8647</v>
      </c>
      <c r="G66" s="326">
        <v>1352995</v>
      </c>
      <c r="H66" s="326">
        <v>63910</v>
      </c>
      <c r="I66" s="326">
        <v>240</v>
      </c>
      <c r="J66" s="326">
        <v>81</v>
      </c>
      <c r="K66" s="326">
        <v>612</v>
      </c>
      <c r="L66" s="326">
        <v>272588</v>
      </c>
      <c r="M66" s="326">
        <v>7523</v>
      </c>
      <c r="N66" s="326">
        <v>2604</v>
      </c>
      <c r="O66" s="326">
        <v>328</v>
      </c>
      <c r="P66" s="326">
        <v>9259</v>
      </c>
      <c r="Q66" s="326">
        <v>71433</v>
      </c>
    </row>
    <row r="67" spans="1:17" ht="12.5" x14ac:dyDescent="0.25">
      <c r="A67" s="326" t="s">
        <v>137</v>
      </c>
      <c r="B67" s="326" t="s">
        <v>127</v>
      </c>
      <c r="C67" s="326" t="s">
        <v>179</v>
      </c>
      <c r="D67" s="326">
        <v>726</v>
      </c>
      <c r="E67" s="326">
        <v>112</v>
      </c>
      <c r="F67" s="326">
        <v>4385</v>
      </c>
      <c r="G67" s="326">
        <v>115201</v>
      </c>
      <c r="H67" s="326">
        <v>44642</v>
      </c>
      <c r="I67" s="326">
        <v>87</v>
      </c>
      <c r="J67" s="326">
        <v>12</v>
      </c>
      <c r="K67" s="326">
        <v>194</v>
      </c>
      <c r="L67" s="326">
        <v>10140</v>
      </c>
      <c r="M67" s="326">
        <v>3255</v>
      </c>
      <c r="N67" s="326">
        <v>813</v>
      </c>
      <c r="O67" s="326">
        <v>124</v>
      </c>
      <c r="P67" s="326">
        <v>4579</v>
      </c>
      <c r="Q67" s="326">
        <v>47897</v>
      </c>
    </row>
    <row r="68" spans="1:17" ht="12.5" x14ac:dyDescent="0.25">
      <c r="A68" s="326" t="s">
        <v>139</v>
      </c>
      <c r="B68" s="326" t="s">
        <v>127</v>
      </c>
      <c r="C68" s="326" t="s">
        <v>140</v>
      </c>
      <c r="D68" s="326">
        <v>1871</v>
      </c>
      <c r="E68" s="326">
        <v>341</v>
      </c>
      <c r="F68" s="326">
        <v>11241</v>
      </c>
      <c r="G68" s="326">
        <v>911405</v>
      </c>
      <c r="H68" s="326">
        <v>34416</v>
      </c>
      <c r="I68" s="326">
        <v>155</v>
      </c>
      <c r="J68" s="326">
        <v>38</v>
      </c>
      <c r="K68" s="326">
        <v>1289</v>
      </c>
      <c r="L68" s="326">
        <v>281132</v>
      </c>
      <c r="M68" s="326">
        <v>3254</v>
      </c>
      <c r="N68" s="326">
        <v>2026</v>
      </c>
      <c r="O68" s="326">
        <v>379</v>
      </c>
      <c r="P68" s="326">
        <v>12530</v>
      </c>
      <c r="Q68" s="326">
        <v>37670</v>
      </c>
    </row>
    <row r="69" spans="1:17" ht="12.5" x14ac:dyDescent="0.25">
      <c r="A69" s="326" t="s">
        <v>141</v>
      </c>
      <c r="B69" s="326" t="s">
        <v>127</v>
      </c>
      <c r="C69" s="326" t="s">
        <v>142</v>
      </c>
      <c r="D69" s="326">
        <v>257</v>
      </c>
      <c r="E69" s="326">
        <v>86</v>
      </c>
      <c r="F69" s="326">
        <v>2424</v>
      </c>
      <c r="G69" s="326">
        <v>349520</v>
      </c>
      <c r="H69" s="326">
        <v>12599</v>
      </c>
      <c r="I69" s="326">
        <v>52</v>
      </c>
      <c r="J69" s="326">
        <v>9</v>
      </c>
      <c r="K69" s="326">
        <v>69</v>
      </c>
      <c r="L69" s="326">
        <v>136320</v>
      </c>
      <c r="M69" s="326">
        <v>1753</v>
      </c>
      <c r="N69" s="326">
        <v>309</v>
      </c>
      <c r="O69" s="326">
        <v>95</v>
      </c>
      <c r="P69" s="326">
        <v>2493</v>
      </c>
      <c r="Q69" s="326">
        <v>14352</v>
      </c>
    </row>
    <row r="70" spans="1:17" ht="12.5" x14ac:dyDescent="0.25">
      <c r="A70" s="326" t="s">
        <v>143</v>
      </c>
      <c r="B70" s="326" t="s">
        <v>127</v>
      </c>
      <c r="C70" s="326" t="s">
        <v>144</v>
      </c>
      <c r="D70" s="326">
        <v>661</v>
      </c>
      <c r="E70" s="326">
        <v>125</v>
      </c>
      <c r="F70" s="326">
        <v>2849</v>
      </c>
      <c r="G70" s="326">
        <v>247650</v>
      </c>
      <c r="H70" s="326">
        <v>13192</v>
      </c>
      <c r="I70" s="326">
        <v>10</v>
      </c>
      <c r="J70" s="326">
        <v>6</v>
      </c>
      <c r="K70" s="326">
        <v>93</v>
      </c>
      <c r="L70" s="326">
        <v>115000</v>
      </c>
      <c r="M70" s="326">
        <v>2894</v>
      </c>
      <c r="N70" s="326">
        <v>671</v>
      </c>
      <c r="O70" s="326">
        <v>131</v>
      </c>
      <c r="P70" s="326">
        <v>2942</v>
      </c>
      <c r="Q70" s="326">
        <v>16086</v>
      </c>
    </row>
    <row r="71" spans="1:17" ht="12.5" x14ac:dyDescent="0.25">
      <c r="A71" s="326" t="s">
        <v>145</v>
      </c>
      <c r="B71" s="326" t="s">
        <v>127</v>
      </c>
      <c r="C71" s="326" t="s">
        <v>146</v>
      </c>
      <c r="D71" s="326">
        <v>2987</v>
      </c>
      <c r="E71" s="326">
        <v>346</v>
      </c>
      <c r="F71" s="326">
        <v>13282</v>
      </c>
      <c r="G71" s="326">
        <v>420864</v>
      </c>
      <c r="H71" s="326">
        <v>50523</v>
      </c>
      <c r="I71" s="326">
        <v>355</v>
      </c>
      <c r="J71" s="326">
        <v>99</v>
      </c>
      <c r="K71" s="326">
        <v>1413</v>
      </c>
      <c r="L71" s="326">
        <v>193474</v>
      </c>
      <c r="M71" s="326">
        <v>4365</v>
      </c>
      <c r="N71" s="326">
        <v>3342</v>
      </c>
      <c r="O71" s="326">
        <v>445</v>
      </c>
      <c r="P71" s="326">
        <v>14695</v>
      </c>
      <c r="Q71" s="326">
        <v>54888</v>
      </c>
    </row>
    <row r="72" spans="1:17" ht="12.5" x14ac:dyDescent="0.25">
      <c r="A72" s="326" t="s">
        <v>147</v>
      </c>
      <c r="B72" s="326" t="s">
        <v>127</v>
      </c>
      <c r="C72" s="326" t="s">
        <v>148</v>
      </c>
      <c r="D72" s="326">
        <v>251</v>
      </c>
      <c r="E72" s="326">
        <v>74</v>
      </c>
      <c r="F72" s="326">
        <v>1981</v>
      </c>
      <c r="G72" s="326">
        <v>2207</v>
      </c>
      <c r="H72" s="326">
        <v>6551</v>
      </c>
      <c r="I72" s="326">
        <v>47</v>
      </c>
      <c r="J72" s="326">
        <v>39</v>
      </c>
      <c r="K72" s="326">
        <v>479</v>
      </c>
      <c r="L72" s="326">
        <v>12655</v>
      </c>
      <c r="M72" s="326">
        <v>234</v>
      </c>
      <c r="N72" s="326">
        <v>298</v>
      </c>
      <c r="O72" s="326">
        <v>113</v>
      </c>
      <c r="P72" s="326">
        <v>2460</v>
      </c>
      <c r="Q72" s="326">
        <v>6785</v>
      </c>
    </row>
    <row r="73" spans="1:17" ht="12.5" x14ac:dyDescent="0.25">
      <c r="A73" s="326" t="s">
        <v>149</v>
      </c>
      <c r="B73" s="326" t="s">
        <v>127</v>
      </c>
      <c r="C73" s="326" t="s">
        <v>150</v>
      </c>
      <c r="D73" s="326">
        <v>1158</v>
      </c>
      <c r="E73" s="326">
        <v>125</v>
      </c>
      <c r="F73" s="326">
        <v>16024</v>
      </c>
      <c r="G73" s="326">
        <v>455667</v>
      </c>
      <c r="H73" s="326">
        <v>40371</v>
      </c>
      <c r="I73" s="326">
        <v>215</v>
      </c>
      <c r="J73" s="326">
        <v>26</v>
      </c>
      <c r="K73" s="326">
        <v>301</v>
      </c>
      <c r="L73" s="326">
        <v>77984</v>
      </c>
      <c r="M73" s="326">
        <v>5547</v>
      </c>
      <c r="N73" s="326">
        <v>1373</v>
      </c>
      <c r="O73" s="326">
        <v>151</v>
      </c>
      <c r="P73" s="326">
        <v>16325</v>
      </c>
      <c r="Q73" s="326">
        <v>45918</v>
      </c>
    </row>
    <row r="74" spans="1:17" ht="12.5" x14ac:dyDescent="0.25">
      <c r="A74" s="327" t="s">
        <v>151</v>
      </c>
      <c r="B74" s="327" t="s">
        <v>152</v>
      </c>
      <c r="C74" s="327" t="s">
        <v>153</v>
      </c>
      <c r="D74" s="327">
        <v>2445</v>
      </c>
      <c r="E74" s="327">
        <v>162</v>
      </c>
      <c r="F74" s="327">
        <v>10108</v>
      </c>
      <c r="G74" s="327">
        <v>1843646</v>
      </c>
      <c r="H74" s="327">
        <v>179281</v>
      </c>
      <c r="I74" s="327">
        <v>549</v>
      </c>
      <c r="J74" s="327">
        <v>36</v>
      </c>
      <c r="K74" s="327">
        <v>216</v>
      </c>
      <c r="L74" s="327">
        <v>413972</v>
      </c>
      <c r="M74" s="327">
        <v>13710</v>
      </c>
      <c r="N74" s="327">
        <v>2994</v>
      </c>
      <c r="O74" s="327">
        <v>198</v>
      </c>
      <c r="P74" s="327">
        <v>10324</v>
      </c>
      <c r="Q74" s="327">
        <v>192991</v>
      </c>
    </row>
    <row r="75" spans="1:17" ht="12.5" x14ac:dyDescent="0.25">
      <c r="A75" s="327" t="s">
        <v>180</v>
      </c>
      <c r="B75" s="327" t="s">
        <v>152</v>
      </c>
      <c r="C75" s="327" t="s">
        <v>181</v>
      </c>
      <c r="D75" s="327">
        <v>0</v>
      </c>
      <c r="E75" s="327">
        <v>25</v>
      </c>
      <c r="F75" s="327">
        <v>918</v>
      </c>
      <c r="G75" s="327">
        <v>24000</v>
      </c>
      <c r="H75" s="327">
        <v>33768</v>
      </c>
      <c r="I75" s="327">
        <v>0</v>
      </c>
      <c r="J75" s="327">
        <v>11</v>
      </c>
      <c r="K75" s="327">
        <v>375</v>
      </c>
      <c r="L75" s="327">
        <v>0</v>
      </c>
      <c r="M75" s="327">
        <v>2609</v>
      </c>
      <c r="N75" s="327">
        <v>0</v>
      </c>
      <c r="O75" s="327">
        <v>36</v>
      </c>
      <c r="P75" s="327">
        <v>1293</v>
      </c>
      <c r="Q75" s="327">
        <v>36377</v>
      </c>
    </row>
    <row r="76" spans="1:17" ht="12.5" x14ac:dyDescent="0.25">
      <c r="A76" s="327" t="s">
        <v>154</v>
      </c>
      <c r="B76" s="327" t="s">
        <v>152</v>
      </c>
      <c r="C76" s="327" t="s">
        <v>155</v>
      </c>
      <c r="D76" s="327">
        <v>94</v>
      </c>
      <c r="E76" s="327">
        <v>55</v>
      </c>
      <c r="F76" s="327">
        <v>783</v>
      </c>
      <c r="G76" s="327">
        <v>0</v>
      </c>
      <c r="H76" s="327">
        <v>1822</v>
      </c>
      <c r="I76" s="327">
        <v>8</v>
      </c>
      <c r="J76" s="327">
        <v>5</v>
      </c>
      <c r="K76" s="327">
        <v>25</v>
      </c>
      <c r="L76" s="327">
        <v>0</v>
      </c>
      <c r="M76" s="327">
        <v>332</v>
      </c>
      <c r="N76" s="327">
        <v>102</v>
      </c>
      <c r="O76" s="327">
        <v>60</v>
      </c>
      <c r="P76" s="327">
        <v>808</v>
      </c>
      <c r="Q76" s="327">
        <v>2154</v>
      </c>
    </row>
    <row r="77" spans="1:17" ht="12.5" x14ac:dyDescent="0.25">
      <c r="A77" s="327" t="s">
        <v>156</v>
      </c>
      <c r="B77" s="327" t="s">
        <v>152</v>
      </c>
      <c r="C77" s="327" t="s">
        <v>157</v>
      </c>
      <c r="D77" s="327">
        <v>1066</v>
      </c>
      <c r="E77" s="327">
        <v>117</v>
      </c>
      <c r="F77" s="327">
        <v>5795</v>
      </c>
      <c r="G77" s="327">
        <v>0</v>
      </c>
      <c r="H77" s="327">
        <v>30787</v>
      </c>
      <c r="I77" s="327">
        <v>298</v>
      </c>
      <c r="J77" s="327">
        <v>6</v>
      </c>
      <c r="K77" s="327">
        <v>85</v>
      </c>
      <c r="L77" s="327">
        <v>0</v>
      </c>
      <c r="M77" s="327">
        <v>3377</v>
      </c>
      <c r="N77" s="327">
        <v>1364</v>
      </c>
      <c r="O77" s="327">
        <v>123</v>
      </c>
      <c r="P77" s="327">
        <v>5880</v>
      </c>
      <c r="Q77" s="327">
        <v>34164</v>
      </c>
    </row>
    <row r="78" spans="1:17" ht="12.5" x14ac:dyDescent="0.25">
      <c r="A78" s="327" t="s">
        <v>158</v>
      </c>
      <c r="B78" s="327" t="s">
        <v>152</v>
      </c>
      <c r="C78" s="327" t="s">
        <v>159</v>
      </c>
      <c r="D78" s="327">
        <v>1084</v>
      </c>
      <c r="E78" s="327">
        <v>99</v>
      </c>
      <c r="F78" s="327">
        <v>9783</v>
      </c>
      <c r="G78" s="327">
        <v>0</v>
      </c>
      <c r="H78" s="327">
        <v>-1</v>
      </c>
      <c r="I78" s="327">
        <v>54</v>
      </c>
      <c r="J78" s="327">
        <v>16</v>
      </c>
      <c r="K78" s="327">
        <v>1999</v>
      </c>
      <c r="L78" s="327">
        <v>0</v>
      </c>
      <c r="M78" s="327">
        <v>6230</v>
      </c>
      <c r="N78" s="327">
        <v>1138</v>
      </c>
      <c r="O78" s="327">
        <v>115</v>
      </c>
      <c r="P78" s="327">
        <v>11782</v>
      </c>
      <c r="Q78" s="327">
        <v>6229</v>
      </c>
    </row>
    <row r="79" spans="1:17" ht="12.5" x14ac:dyDescent="0.25">
      <c r="A79" s="327" t="s">
        <v>160</v>
      </c>
      <c r="B79" s="327" t="s">
        <v>152</v>
      </c>
      <c r="C79" s="327" t="s">
        <v>182</v>
      </c>
      <c r="D79" s="327">
        <v>127</v>
      </c>
      <c r="E79" s="327">
        <v>24</v>
      </c>
      <c r="F79" s="327">
        <v>1777</v>
      </c>
      <c r="G79" s="327">
        <v>9215</v>
      </c>
      <c r="H79" s="327">
        <v>9587</v>
      </c>
      <c r="I79" s="327">
        <v>50</v>
      </c>
      <c r="J79" s="327">
        <v>7</v>
      </c>
      <c r="K79" s="327">
        <v>130</v>
      </c>
      <c r="L79" s="327">
        <v>13982</v>
      </c>
      <c r="M79" s="327">
        <v>940</v>
      </c>
      <c r="N79" s="327">
        <v>177</v>
      </c>
      <c r="O79" s="327">
        <v>31</v>
      </c>
      <c r="P79" s="327">
        <v>1907</v>
      </c>
      <c r="Q79" s="327">
        <v>10527</v>
      </c>
    </row>
    <row r="80" spans="1:17" ht="12.5" x14ac:dyDescent="0.25">
      <c r="A80" s="327" t="s">
        <v>162</v>
      </c>
      <c r="B80" s="327" t="s">
        <v>152</v>
      </c>
      <c r="C80" s="327" t="s">
        <v>163</v>
      </c>
      <c r="D80" s="327">
        <v>624</v>
      </c>
      <c r="E80" s="327">
        <v>123</v>
      </c>
      <c r="F80" s="327">
        <v>5032</v>
      </c>
      <c r="G80" s="327">
        <v>339416</v>
      </c>
      <c r="H80" s="327">
        <v>64213</v>
      </c>
      <c r="I80" s="327">
        <v>169</v>
      </c>
      <c r="J80" s="327">
        <v>10</v>
      </c>
      <c r="K80" s="327">
        <v>215</v>
      </c>
      <c r="L80" s="327">
        <v>295697</v>
      </c>
      <c r="M80" s="327">
        <v>5098</v>
      </c>
      <c r="N80" s="327">
        <v>793</v>
      </c>
      <c r="O80" s="327">
        <v>133</v>
      </c>
      <c r="P80" s="327">
        <v>5247</v>
      </c>
      <c r="Q80" s="327">
        <v>69311</v>
      </c>
    </row>
    <row r="81" spans="1:17" ht="12.5" x14ac:dyDescent="0.25">
      <c r="A81" s="327" t="s">
        <v>164</v>
      </c>
      <c r="B81" s="327" t="s">
        <v>152</v>
      </c>
      <c r="C81" s="327" t="s">
        <v>183</v>
      </c>
      <c r="D81" s="327">
        <v>63</v>
      </c>
      <c r="E81" s="327">
        <v>7</v>
      </c>
      <c r="F81" s="327">
        <v>216</v>
      </c>
      <c r="G81" s="327">
        <v>0</v>
      </c>
      <c r="H81" s="327">
        <v>1053</v>
      </c>
      <c r="I81" s="327">
        <v>45</v>
      </c>
      <c r="J81" s="327">
        <v>3</v>
      </c>
      <c r="K81" s="327">
        <v>54</v>
      </c>
      <c r="L81" s="327">
        <v>0</v>
      </c>
      <c r="M81" s="327">
        <v>243</v>
      </c>
      <c r="N81" s="327">
        <v>108</v>
      </c>
      <c r="O81" s="327">
        <v>10</v>
      </c>
      <c r="P81" s="327">
        <v>270</v>
      </c>
      <c r="Q81" s="327">
        <v>1296</v>
      </c>
    </row>
    <row r="82" spans="1:17" ht="12.5" x14ac:dyDescent="0.25">
      <c r="A82" s="327" t="s">
        <v>166</v>
      </c>
      <c r="B82" s="327" t="s">
        <v>152</v>
      </c>
      <c r="C82" s="327" t="s">
        <v>167</v>
      </c>
      <c r="D82" s="327">
        <v>38</v>
      </c>
      <c r="E82" s="327">
        <v>24</v>
      </c>
      <c r="F82" s="327">
        <v>504</v>
      </c>
      <c r="G82" s="327">
        <v>9390</v>
      </c>
      <c r="H82" s="327">
        <v>1900</v>
      </c>
      <c r="I82" s="327">
        <v>5</v>
      </c>
      <c r="J82" s="327">
        <v>5</v>
      </c>
      <c r="K82" s="327">
        <v>6</v>
      </c>
      <c r="L82" s="327">
        <v>780</v>
      </c>
      <c r="M82" s="327">
        <v>254</v>
      </c>
      <c r="N82" s="327">
        <v>43</v>
      </c>
      <c r="O82" s="327">
        <v>29</v>
      </c>
      <c r="P82" s="327">
        <v>510</v>
      </c>
      <c r="Q82" s="327">
        <v>2154</v>
      </c>
    </row>
    <row r="83" spans="1:17" ht="12.5" x14ac:dyDescent="0.25">
      <c r="A83" s="327" t="s">
        <v>168</v>
      </c>
      <c r="B83" s="327" t="s">
        <v>152</v>
      </c>
      <c r="C83" s="327" t="s">
        <v>169</v>
      </c>
      <c r="D83" s="327">
        <v>390</v>
      </c>
      <c r="E83" s="327">
        <v>157</v>
      </c>
      <c r="F83" s="327">
        <v>3759</v>
      </c>
      <c r="G83" s="327">
        <v>138684</v>
      </c>
      <c r="H83" s="327">
        <v>13793</v>
      </c>
      <c r="I83" s="327">
        <v>42</v>
      </c>
      <c r="J83" s="327">
        <v>4</v>
      </c>
      <c r="K83" s="327">
        <v>103</v>
      </c>
      <c r="L83" s="327">
        <v>9372</v>
      </c>
      <c r="M83" s="327">
        <v>1038</v>
      </c>
      <c r="N83" s="327">
        <v>432</v>
      </c>
      <c r="O83" s="327">
        <v>161</v>
      </c>
      <c r="P83" s="327">
        <v>3862</v>
      </c>
      <c r="Q83" s="327">
        <v>14831</v>
      </c>
    </row>
    <row r="84" spans="1:17" ht="12.5" x14ac:dyDescent="0.25">
      <c r="A84" s="327" t="s">
        <v>170</v>
      </c>
      <c r="B84" s="327" t="s">
        <v>152</v>
      </c>
      <c r="C84" s="327" t="s">
        <v>184</v>
      </c>
      <c r="D84" s="327">
        <v>271</v>
      </c>
      <c r="E84" s="327">
        <v>24</v>
      </c>
      <c r="F84" s="327">
        <v>1110</v>
      </c>
      <c r="G84" s="327">
        <v>0</v>
      </c>
      <c r="H84" s="327">
        <v>9685</v>
      </c>
      <c r="I84" s="327">
        <v>36</v>
      </c>
      <c r="J84" s="327">
        <v>8</v>
      </c>
      <c r="K84" s="327">
        <v>227</v>
      </c>
      <c r="L84" s="327">
        <v>0</v>
      </c>
      <c r="M84" s="327">
        <v>1754</v>
      </c>
      <c r="N84" s="327">
        <v>307</v>
      </c>
      <c r="O84" s="327">
        <v>32</v>
      </c>
      <c r="P84" s="327">
        <v>1337</v>
      </c>
      <c r="Q84" s="327">
        <v>11439</v>
      </c>
    </row>
    <row r="198" spans="1:1" x14ac:dyDescent="0.25">
      <c r="A198" s="315" t="s">
        <v>381</v>
      </c>
    </row>
  </sheetData>
  <dataValidations count="1">
    <dataValidation type="whole" operator="greaterThanOrEqual" allowBlank="1" showInputMessage="1" showErrorMessage="1" sqref="H1:H1048576">
      <formula1>60000</formula1>
    </dataValidation>
  </dataValidations>
  <pageMargins left="1" right="1" top="1" bottom="1" header="0.5" footer="0.5"/>
  <pageSetup scale="36" fitToHeight="0" pageOrder="overThenDown" orientation="landscape" horizontalDpi="360" verticalDpi="360" r:id="rId1"/>
  <headerFooter>
    <oddHeader>&amp;C&amp;A</oddHeader>
    <oddFooter>&amp;LDJ Frisby&amp;R&amp;D</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00"/>
  <sheetViews>
    <sheetView zoomScale="64" zoomScaleNormal="100" workbookViewId="0">
      <pane xSplit="2" ySplit="3" topLeftCell="C8" activePane="bottomRight" state="frozen"/>
      <selection activeCell="Q43" sqref="Q43"/>
      <selection pane="topRight" activeCell="Q43" sqref="Q43"/>
      <selection pane="bottomLeft" activeCell="Q43" sqref="Q43"/>
      <selection pane="bottomRight" activeCell="Q43" sqref="Q43"/>
    </sheetView>
  </sheetViews>
  <sheetFormatPr defaultColWidth="8.7265625" defaultRowHeight="12.5" x14ac:dyDescent="0.25"/>
  <cols>
    <col min="1" max="1" width="8.1796875" style="36" hidden="1" customWidth="1"/>
    <col min="2" max="2" width="10" style="36" customWidth="1"/>
    <col min="3" max="3" width="20.1796875" style="36" customWidth="1"/>
    <col min="4" max="4" width="8.7265625" style="57"/>
    <col min="5" max="5" width="11.26953125" style="57" bestFit="1" customWidth="1"/>
    <col min="6" max="6" width="8.7265625" style="57" customWidth="1"/>
    <col min="7" max="7" width="13.453125" style="57" hidden="1" customWidth="1"/>
    <col min="8" max="8" width="11.81640625" style="57" bestFit="1" customWidth="1"/>
    <col min="9" max="9" width="21.453125" style="57" bestFit="1" customWidth="1"/>
    <col min="10" max="10" width="22" style="58" customWidth="1"/>
    <col min="11" max="16384" width="8.7265625" style="36"/>
  </cols>
  <sheetData>
    <row r="1" spans="1:11" s="28" customFormat="1" ht="36" customHeight="1" x14ac:dyDescent="0.25">
      <c r="A1" s="24" t="s">
        <v>185</v>
      </c>
      <c r="B1" s="25"/>
      <c r="C1" s="25"/>
      <c r="D1" s="26"/>
      <c r="E1" s="26"/>
      <c r="F1" s="26"/>
      <c r="G1" s="26"/>
      <c r="H1" s="26"/>
      <c r="I1" s="26"/>
      <c r="J1" s="307"/>
      <c r="K1" s="310" t="s">
        <v>395</v>
      </c>
    </row>
    <row r="2" spans="1:11" ht="13" x14ac:dyDescent="0.3">
      <c r="A2" s="2"/>
      <c r="B2" s="2"/>
      <c r="C2" s="29"/>
      <c r="D2" s="30" t="s">
        <v>186</v>
      </c>
      <c r="E2" s="31"/>
      <c r="F2" s="31"/>
      <c r="G2" s="32"/>
      <c r="H2" s="33"/>
      <c r="I2" s="34"/>
      <c r="J2" s="35"/>
    </row>
    <row r="3" spans="1:11" ht="26" x14ac:dyDescent="0.3">
      <c r="A3" s="3" t="s">
        <v>2</v>
      </c>
      <c r="B3" s="37" t="s">
        <v>3</v>
      </c>
      <c r="C3" s="38" t="s">
        <v>4</v>
      </c>
      <c r="D3" s="39" t="s">
        <v>187</v>
      </c>
      <c r="E3" s="39" t="s">
        <v>188</v>
      </c>
      <c r="F3" s="39" t="s">
        <v>189</v>
      </c>
      <c r="G3" s="32" t="s">
        <v>190</v>
      </c>
      <c r="H3" s="33" t="s">
        <v>191</v>
      </c>
      <c r="I3" s="40" t="s">
        <v>192</v>
      </c>
      <c r="J3" s="35" t="s">
        <v>193</v>
      </c>
    </row>
    <row r="4" spans="1:11" ht="13" x14ac:dyDescent="0.3">
      <c r="A4" s="41" t="s">
        <v>9</v>
      </c>
      <c r="B4" s="42" t="s">
        <v>10</v>
      </c>
      <c r="C4" s="41" t="s">
        <v>11</v>
      </c>
      <c r="D4" s="43">
        <v>10</v>
      </c>
      <c r="E4" s="43">
        <v>0</v>
      </c>
      <c r="F4" s="43">
        <v>10</v>
      </c>
      <c r="G4" s="43">
        <v>35.380000000000003</v>
      </c>
      <c r="H4" s="43">
        <v>45.38</v>
      </c>
      <c r="I4" s="43">
        <v>7.1327976662014159</v>
      </c>
      <c r="J4" s="44">
        <v>0.22040000000000001</v>
      </c>
    </row>
    <row r="5" spans="1:11" ht="13" x14ac:dyDescent="0.3">
      <c r="A5" s="45" t="s">
        <v>12</v>
      </c>
      <c r="B5" s="11" t="s">
        <v>10</v>
      </c>
      <c r="C5" s="45" t="s">
        <v>13</v>
      </c>
      <c r="D5" s="46">
        <v>1</v>
      </c>
      <c r="E5" s="46">
        <v>0</v>
      </c>
      <c r="F5" s="46">
        <v>1</v>
      </c>
      <c r="G5" s="46">
        <v>8.33</v>
      </c>
      <c r="H5" s="46">
        <v>9.33</v>
      </c>
      <c r="I5" s="46">
        <v>6.0926235503082227</v>
      </c>
      <c r="J5" s="47">
        <v>0.1072</v>
      </c>
    </row>
    <row r="6" spans="1:11" ht="13" x14ac:dyDescent="0.3">
      <c r="A6" s="45" t="s">
        <v>14</v>
      </c>
      <c r="B6" s="11" t="s">
        <v>10</v>
      </c>
      <c r="C6" s="45" t="s">
        <v>15</v>
      </c>
      <c r="D6" s="46">
        <v>1</v>
      </c>
      <c r="E6" s="46">
        <v>0</v>
      </c>
      <c r="F6" s="46">
        <v>1</v>
      </c>
      <c r="G6" s="46">
        <v>9.26</v>
      </c>
      <c r="H6" s="46">
        <v>10.26</v>
      </c>
      <c r="I6" s="46">
        <v>7.3989673176219464</v>
      </c>
      <c r="J6" s="47">
        <v>9.7500000000000003E-2</v>
      </c>
    </row>
    <row r="7" spans="1:11" ht="13" x14ac:dyDescent="0.3">
      <c r="A7" s="45" t="s">
        <v>16</v>
      </c>
      <c r="B7" s="11" t="s">
        <v>10</v>
      </c>
      <c r="C7" s="45" t="s">
        <v>17</v>
      </c>
      <c r="D7" s="46">
        <v>1</v>
      </c>
      <c r="E7" s="46">
        <v>0</v>
      </c>
      <c r="F7" s="46">
        <v>1</v>
      </c>
      <c r="G7" s="46">
        <v>16</v>
      </c>
      <c r="H7" s="46">
        <v>17</v>
      </c>
      <c r="I7" s="46">
        <v>3.3268101761252442</v>
      </c>
      <c r="J7" s="47">
        <v>5.8799999999999998E-2</v>
      </c>
    </row>
    <row r="8" spans="1:11" ht="13" x14ac:dyDescent="0.3">
      <c r="A8" s="45" t="s">
        <v>18</v>
      </c>
      <c r="B8" s="11" t="s">
        <v>10</v>
      </c>
      <c r="C8" s="45" t="s">
        <v>19</v>
      </c>
      <c r="D8" s="46">
        <v>11</v>
      </c>
      <c r="E8" s="46">
        <v>1</v>
      </c>
      <c r="F8" s="46">
        <v>12</v>
      </c>
      <c r="G8" s="46">
        <v>46</v>
      </c>
      <c r="H8" s="46">
        <v>58</v>
      </c>
      <c r="I8" s="46">
        <v>5.6113248144392935</v>
      </c>
      <c r="J8" s="47">
        <v>0.18970000000000001</v>
      </c>
    </row>
    <row r="9" spans="1:11" ht="13" x14ac:dyDescent="0.3">
      <c r="A9" s="45" t="s">
        <v>20</v>
      </c>
      <c r="B9" s="11" t="s">
        <v>10</v>
      </c>
      <c r="C9" s="45" t="s">
        <v>21</v>
      </c>
      <c r="D9" s="46">
        <v>2</v>
      </c>
      <c r="E9" s="46">
        <v>2</v>
      </c>
      <c r="F9" s="46">
        <v>4</v>
      </c>
      <c r="G9" s="46">
        <v>17.05</v>
      </c>
      <c r="H9" s="46">
        <v>21.05</v>
      </c>
      <c r="I9" s="46">
        <v>5.8637057506100483</v>
      </c>
      <c r="J9" s="47">
        <v>9.5000000000000001E-2</v>
      </c>
    </row>
    <row r="10" spans="1:11" ht="13" x14ac:dyDescent="0.3">
      <c r="A10" s="45" t="s">
        <v>22</v>
      </c>
      <c r="B10" s="11" t="s">
        <v>10</v>
      </c>
      <c r="C10" s="45" t="s">
        <v>23</v>
      </c>
      <c r="D10" s="46">
        <v>10</v>
      </c>
      <c r="E10" s="46">
        <v>0</v>
      </c>
      <c r="F10" s="46">
        <v>10</v>
      </c>
      <c r="G10" s="46">
        <v>38</v>
      </c>
      <c r="H10" s="46">
        <v>48</v>
      </c>
      <c r="I10" s="46">
        <v>5.9801757174964996</v>
      </c>
      <c r="J10" s="47">
        <v>0.20830000000000001</v>
      </c>
    </row>
    <row r="11" spans="1:11" ht="13" x14ac:dyDescent="0.3">
      <c r="A11" s="45" t="s">
        <v>24</v>
      </c>
      <c r="B11" s="11" t="s">
        <v>10</v>
      </c>
      <c r="C11" s="45" t="s">
        <v>25</v>
      </c>
      <c r="D11" s="46">
        <v>4</v>
      </c>
      <c r="E11" s="46">
        <v>1</v>
      </c>
      <c r="F11" s="46">
        <v>5</v>
      </c>
      <c r="G11" s="46">
        <v>18</v>
      </c>
      <c r="H11" s="46">
        <v>23</v>
      </c>
      <c r="I11" s="46">
        <v>6.9467936017010583</v>
      </c>
      <c r="J11" s="47">
        <v>0.1739</v>
      </c>
    </row>
    <row r="12" spans="1:11" ht="13" x14ac:dyDescent="0.3">
      <c r="A12" s="45" t="s">
        <v>26</v>
      </c>
      <c r="B12" s="11" t="s">
        <v>10</v>
      </c>
      <c r="C12" s="45" t="s">
        <v>27</v>
      </c>
      <c r="D12" s="46">
        <v>1</v>
      </c>
      <c r="E12" s="46">
        <v>0</v>
      </c>
      <c r="F12" s="46">
        <v>1</v>
      </c>
      <c r="G12" s="46">
        <v>4.92</v>
      </c>
      <c r="H12" s="46">
        <v>5.92</v>
      </c>
      <c r="I12" s="46">
        <v>6.247625480180675</v>
      </c>
      <c r="J12" s="47">
        <v>0.16889999999999999</v>
      </c>
    </row>
    <row r="13" spans="1:11" ht="13" x14ac:dyDescent="0.3">
      <c r="A13" s="45" t="s">
        <v>28</v>
      </c>
      <c r="B13" s="11" t="s">
        <v>10</v>
      </c>
      <c r="C13" s="45" t="s">
        <v>29</v>
      </c>
      <c r="D13" s="46">
        <v>9</v>
      </c>
      <c r="E13" s="46">
        <v>2</v>
      </c>
      <c r="F13" s="46">
        <v>11</v>
      </c>
      <c r="G13" s="46">
        <v>23.8</v>
      </c>
      <c r="H13" s="46">
        <v>34.799999999999997</v>
      </c>
      <c r="I13" s="46">
        <v>7.4930237365211703</v>
      </c>
      <c r="J13" s="47">
        <v>0.2586</v>
      </c>
    </row>
    <row r="14" spans="1:11" ht="13" x14ac:dyDescent="0.3">
      <c r="A14" s="45" t="s">
        <v>30</v>
      </c>
      <c r="B14" s="11" t="s">
        <v>10</v>
      </c>
      <c r="C14" s="45" t="s">
        <v>31</v>
      </c>
      <c r="D14" s="46">
        <v>4</v>
      </c>
      <c r="E14" s="46">
        <v>0</v>
      </c>
      <c r="F14" s="46">
        <v>4</v>
      </c>
      <c r="G14" s="46">
        <v>13.5</v>
      </c>
      <c r="H14" s="46">
        <v>17.5</v>
      </c>
      <c r="I14" s="46">
        <v>5.9697623011216336</v>
      </c>
      <c r="J14" s="47">
        <v>0.2286</v>
      </c>
    </row>
    <row r="15" spans="1:11" ht="13" x14ac:dyDescent="0.3">
      <c r="A15" s="45" t="s">
        <v>32</v>
      </c>
      <c r="B15" s="11" t="s">
        <v>10</v>
      </c>
      <c r="C15" s="45" t="s">
        <v>33</v>
      </c>
      <c r="D15" s="46">
        <v>3</v>
      </c>
      <c r="E15" s="46">
        <v>0</v>
      </c>
      <c r="F15" s="46">
        <v>3</v>
      </c>
      <c r="G15" s="46">
        <v>15.25</v>
      </c>
      <c r="H15" s="46">
        <v>18.25</v>
      </c>
      <c r="I15" s="46">
        <v>5.1494904120720983</v>
      </c>
      <c r="J15" s="47">
        <v>0.16439999999999999</v>
      </c>
    </row>
    <row r="16" spans="1:11" ht="13" x14ac:dyDescent="0.3">
      <c r="A16" s="45" t="s">
        <v>34</v>
      </c>
      <c r="B16" s="11" t="s">
        <v>10</v>
      </c>
      <c r="C16" s="45" t="s">
        <v>35</v>
      </c>
      <c r="D16" s="46">
        <v>1</v>
      </c>
      <c r="E16" s="46">
        <v>0</v>
      </c>
      <c r="F16" s="46">
        <v>1</v>
      </c>
      <c r="G16" s="46">
        <v>24</v>
      </c>
      <c r="H16" s="46">
        <v>25</v>
      </c>
      <c r="I16" s="46">
        <v>10.930012941135322</v>
      </c>
      <c r="J16" s="47">
        <v>0.04</v>
      </c>
    </row>
    <row r="17" spans="1:10" ht="13" x14ac:dyDescent="0.3">
      <c r="A17" s="45" t="s">
        <v>36</v>
      </c>
      <c r="B17" s="11" t="s">
        <v>10</v>
      </c>
      <c r="C17" s="45" t="s">
        <v>37</v>
      </c>
      <c r="D17" s="46">
        <v>47</v>
      </c>
      <c r="E17" s="46">
        <v>0</v>
      </c>
      <c r="F17" s="46">
        <v>47</v>
      </c>
      <c r="G17" s="46">
        <v>134.72999999999999</v>
      </c>
      <c r="H17" s="46">
        <v>181.73</v>
      </c>
      <c r="I17" s="46">
        <v>13.774770786843892</v>
      </c>
      <c r="J17" s="47">
        <v>0.2586</v>
      </c>
    </row>
    <row r="18" spans="1:10" ht="13" x14ac:dyDescent="0.3">
      <c r="A18" s="45" t="s">
        <v>38</v>
      </c>
      <c r="B18" s="11" t="s">
        <v>10</v>
      </c>
      <c r="C18" s="45" t="s">
        <v>39</v>
      </c>
      <c r="D18" s="46">
        <v>7.5</v>
      </c>
      <c r="E18" s="46">
        <v>0</v>
      </c>
      <c r="F18" s="46">
        <v>7.5</v>
      </c>
      <c r="G18" s="46">
        <v>52.85</v>
      </c>
      <c r="H18" s="46">
        <v>60.35</v>
      </c>
      <c r="I18" s="46">
        <v>9.4221497801758591</v>
      </c>
      <c r="J18" s="47">
        <v>0.12429999999999999</v>
      </c>
    </row>
    <row r="19" spans="1:10" ht="13" x14ac:dyDescent="0.3">
      <c r="A19" s="45" t="s">
        <v>40</v>
      </c>
      <c r="B19" s="11" t="s">
        <v>10</v>
      </c>
      <c r="C19" s="45" t="s">
        <v>41</v>
      </c>
      <c r="D19" s="46">
        <v>1.88</v>
      </c>
      <c r="E19" s="46">
        <v>1.41</v>
      </c>
      <c r="F19" s="46">
        <v>3.29</v>
      </c>
      <c r="G19" s="46">
        <v>6.66</v>
      </c>
      <c r="H19" s="46">
        <v>9.9499999999999993</v>
      </c>
      <c r="I19" s="46">
        <v>5.893013669422662</v>
      </c>
      <c r="J19" s="47">
        <v>0.18890000000000001</v>
      </c>
    </row>
    <row r="20" spans="1:10" ht="13" x14ac:dyDescent="0.3">
      <c r="A20" s="45" t="s">
        <v>42</v>
      </c>
      <c r="B20" s="11" t="s">
        <v>10</v>
      </c>
      <c r="C20" s="45" t="s">
        <v>43</v>
      </c>
      <c r="D20" s="46">
        <v>0</v>
      </c>
      <c r="E20" s="46">
        <v>1</v>
      </c>
      <c r="F20" s="46">
        <v>1</v>
      </c>
      <c r="G20" s="46">
        <v>8</v>
      </c>
      <c r="H20" s="46">
        <v>9</v>
      </c>
      <c r="I20" s="46">
        <v>3.7753578200244977</v>
      </c>
      <c r="J20" s="47">
        <v>0</v>
      </c>
    </row>
    <row r="21" spans="1:10" ht="13" x14ac:dyDescent="0.3">
      <c r="A21" s="45" t="s">
        <v>44</v>
      </c>
      <c r="B21" s="11" t="s">
        <v>10</v>
      </c>
      <c r="C21" s="45" t="s">
        <v>45</v>
      </c>
      <c r="D21" s="46">
        <v>49.77</v>
      </c>
      <c r="E21" s="46">
        <v>1</v>
      </c>
      <c r="F21" s="46">
        <v>50.77</v>
      </c>
      <c r="G21" s="46">
        <v>77.03</v>
      </c>
      <c r="H21" s="46">
        <v>127.8</v>
      </c>
      <c r="I21" s="46">
        <v>10.708540018769272</v>
      </c>
      <c r="J21" s="47">
        <v>0.38940000000000002</v>
      </c>
    </row>
    <row r="22" spans="1:10" ht="13" x14ac:dyDescent="0.3">
      <c r="A22" s="45" t="s">
        <v>46</v>
      </c>
      <c r="B22" s="11" t="s">
        <v>10</v>
      </c>
      <c r="C22" s="45" t="s">
        <v>47</v>
      </c>
      <c r="D22" s="46">
        <v>2</v>
      </c>
      <c r="E22" s="46">
        <v>0</v>
      </c>
      <c r="F22" s="46">
        <v>2</v>
      </c>
      <c r="G22" s="46">
        <v>10.95</v>
      </c>
      <c r="H22" s="46">
        <v>12.95</v>
      </c>
      <c r="I22" s="46">
        <v>6.0511756569847845</v>
      </c>
      <c r="J22" s="47">
        <v>0.15440000000000001</v>
      </c>
    </row>
    <row r="23" spans="1:10" ht="13" x14ac:dyDescent="0.3">
      <c r="A23" s="45" t="s">
        <v>48</v>
      </c>
      <c r="B23" s="11" t="s">
        <v>10</v>
      </c>
      <c r="C23" s="45" t="s">
        <v>49</v>
      </c>
      <c r="D23" s="46">
        <v>46.5</v>
      </c>
      <c r="E23" s="46">
        <v>1</v>
      </c>
      <c r="F23" s="46">
        <v>47.5</v>
      </c>
      <c r="G23" s="46">
        <v>56.3</v>
      </c>
      <c r="H23" s="46">
        <v>103.8</v>
      </c>
      <c r="I23" s="46">
        <v>7.0303673942667961</v>
      </c>
      <c r="J23" s="47">
        <v>0.44800000000000001</v>
      </c>
    </row>
    <row r="24" spans="1:10" ht="13" x14ac:dyDescent="0.3">
      <c r="A24" s="45" t="s">
        <v>50</v>
      </c>
      <c r="B24" s="11" t="s">
        <v>10</v>
      </c>
      <c r="C24" s="45" t="s">
        <v>51</v>
      </c>
      <c r="D24" s="46">
        <v>3</v>
      </c>
      <c r="E24" s="46">
        <v>0</v>
      </c>
      <c r="F24" s="46">
        <v>3</v>
      </c>
      <c r="G24" s="46">
        <v>10.57</v>
      </c>
      <c r="H24" s="46">
        <v>13.57</v>
      </c>
      <c r="I24" s="46">
        <v>5.1837420734968296</v>
      </c>
      <c r="J24" s="47">
        <v>0.22109999999999999</v>
      </c>
    </row>
    <row r="25" spans="1:10" ht="13" x14ac:dyDescent="0.3">
      <c r="A25" s="45" t="s">
        <v>52</v>
      </c>
      <c r="B25" s="11" t="s">
        <v>10</v>
      </c>
      <c r="C25" s="45" t="s">
        <v>53</v>
      </c>
      <c r="D25" s="46">
        <v>13.5</v>
      </c>
      <c r="E25" s="46">
        <v>8.5</v>
      </c>
      <c r="F25" s="46">
        <v>22</v>
      </c>
      <c r="G25" s="46">
        <v>34</v>
      </c>
      <c r="H25" s="46">
        <v>56</v>
      </c>
      <c r="I25" s="46">
        <v>6.5294548371600598</v>
      </c>
      <c r="J25" s="47">
        <v>0.24110000000000001</v>
      </c>
    </row>
    <row r="26" spans="1:10" ht="13" x14ac:dyDescent="0.3">
      <c r="A26" s="45" t="s">
        <v>54</v>
      </c>
      <c r="B26" s="11" t="s">
        <v>10</v>
      </c>
      <c r="C26" s="45" t="s">
        <v>55</v>
      </c>
      <c r="D26" s="46">
        <v>5</v>
      </c>
      <c r="E26" s="46">
        <v>0</v>
      </c>
      <c r="F26" s="46">
        <v>5</v>
      </c>
      <c r="G26" s="46">
        <v>18.5</v>
      </c>
      <c r="H26" s="46">
        <v>23.5</v>
      </c>
      <c r="I26" s="46">
        <v>9.8850806790840107</v>
      </c>
      <c r="J26" s="47">
        <v>0.21279999999999999</v>
      </c>
    </row>
    <row r="27" spans="1:10" ht="13" x14ac:dyDescent="0.3">
      <c r="A27" s="45" t="s">
        <v>56</v>
      </c>
      <c r="B27" s="11" t="s">
        <v>10</v>
      </c>
      <c r="C27" s="45" t="s">
        <v>57</v>
      </c>
      <c r="D27" s="46">
        <v>26</v>
      </c>
      <c r="E27" s="46">
        <v>9</v>
      </c>
      <c r="F27" s="46">
        <v>35</v>
      </c>
      <c r="G27" s="46">
        <v>60</v>
      </c>
      <c r="H27" s="46">
        <v>95</v>
      </c>
      <c r="I27" s="46">
        <v>5.7086405984097528</v>
      </c>
      <c r="J27" s="47">
        <v>0.2737</v>
      </c>
    </row>
    <row r="28" spans="1:10" ht="13" x14ac:dyDescent="0.3">
      <c r="A28" s="45" t="s">
        <v>58</v>
      </c>
      <c r="B28" s="11" t="s">
        <v>10</v>
      </c>
      <c r="C28" s="45" t="s">
        <v>59</v>
      </c>
      <c r="D28" s="46">
        <v>1</v>
      </c>
      <c r="E28" s="46">
        <v>0</v>
      </c>
      <c r="F28" s="46">
        <v>1</v>
      </c>
      <c r="G28" s="46">
        <v>9</v>
      </c>
      <c r="H28" s="46">
        <v>10</v>
      </c>
      <c r="I28" s="46">
        <v>6.7459996222240219</v>
      </c>
      <c r="J28" s="47">
        <v>0.1</v>
      </c>
    </row>
    <row r="29" spans="1:10" ht="13" x14ac:dyDescent="0.3">
      <c r="A29" s="45" t="s">
        <v>60</v>
      </c>
      <c r="B29" s="11" t="s">
        <v>10</v>
      </c>
      <c r="C29" s="45" t="s">
        <v>61</v>
      </c>
      <c r="D29" s="46">
        <v>2</v>
      </c>
      <c r="E29" s="46">
        <v>3</v>
      </c>
      <c r="F29" s="46">
        <v>5</v>
      </c>
      <c r="G29" s="46">
        <v>11</v>
      </c>
      <c r="H29" s="46">
        <v>16</v>
      </c>
      <c r="I29" s="46">
        <v>3.1060000155299998</v>
      </c>
      <c r="J29" s="47">
        <v>0.125</v>
      </c>
    </row>
    <row r="30" spans="1:10" ht="13" x14ac:dyDescent="0.3">
      <c r="A30" s="45" t="s">
        <v>62</v>
      </c>
      <c r="B30" s="11" t="s">
        <v>10</v>
      </c>
      <c r="C30" s="45" t="s">
        <v>63</v>
      </c>
      <c r="D30" s="46">
        <v>5</v>
      </c>
      <c r="E30" s="46">
        <v>2</v>
      </c>
      <c r="F30" s="46">
        <v>7</v>
      </c>
      <c r="G30" s="46">
        <v>10</v>
      </c>
      <c r="H30" s="46">
        <v>17</v>
      </c>
      <c r="I30" s="46">
        <v>6.8802512505868449</v>
      </c>
      <c r="J30" s="47">
        <v>0.29409999999999997</v>
      </c>
    </row>
    <row r="31" spans="1:10" ht="13" x14ac:dyDescent="0.3">
      <c r="A31" s="45" t="s">
        <v>64</v>
      </c>
      <c r="B31" s="11" t="s">
        <v>10</v>
      </c>
      <c r="C31" s="45" t="s">
        <v>65</v>
      </c>
      <c r="D31" s="46">
        <v>9.3800000000000008</v>
      </c>
      <c r="E31" s="46">
        <v>0</v>
      </c>
      <c r="F31" s="46">
        <v>9.3800000000000008</v>
      </c>
      <c r="G31" s="46">
        <v>27.02</v>
      </c>
      <c r="H31" s="46">
        <v>36.4</v>
      </c>
      <c r="I31" s="46">
        <v>7.9555885824190229</v>
      </c>
      <c r="J31" s="47">
        <v>0.25769999999999998</v>
      </c>
    </row>
    <row r="32" spans="1:10" ht="13" x14ac:dyDescent="0.3">
      <c r="A32" s="45" t="s">
        <v>66</v>
      </c>
      <c r="B32" s="11" t="s">
        <v>10</v>
      </c>
      <c r="C32" s="45" t="s">
        <v>67</v>
      </c>
      <c r="D32" s="46">
        <v>6</v>
      </c>
      <c r="E32" s="46">
        <v>1</v>
      </c>
      <c r="F32" s="46">
        <v>7</v>
      </c>
      <c r="G32" s="46">
        <v>23.38</v>
      </c>
      <c r="H32" s="46">
        <v>30.38</v>
      </c>
      <c r="I32" s="46">
        <v>5.6542810985460425</v>
      </c>
      <c r="J32" s="47">
        <v>0.19750000000000001</v>
      </c>
    </row>
    <row r="33" spans="1:10" ht="13" x14ac:dyDescent="0.3">
      <c r="A33" s="45" t="s">
        <v>68</v>
      </c>
      <c r="B33" s="11" t="s">
        <v>10</v>
      </c>
      <c r="C33" s="45" t="s">
        <v>69</v>
      </c>
      <c r="D33" s="46">
        <v>5</v>
      </c>
      <c r="E33" s="46">
        <v>1</v>
      </c>
      <c r="F33" s="46">
        <v>6</v>
      </c>
      <c r="G33" s="46">
        <v>20</v>
      </c>
      <c r="H33" s="46">
        <v>26</v>
      </c>
      <c r="I33" s="46">
        <v>3.8227873412808102</v>
      </c>
      <c r="J33" s="47">
        <v>0.1923</v>
      </c>
    </row>
    <row r="34" spans="1:10" ht="13" x14ac:dyDescent="0.3">
      <c r="A34" s="45" t="s">
        <v>70</v>
      </c>
      <c r="B34" s="11" t="s">
        <v>10</v>
      </c>
      <c r="C34" s="45" t="s">
        <v>71</v>
      </c>
      <c r="D34" s="46">
        <v>3</v>
      </c>
      <c r="E34" s="46">
        <v>0</v>
      </c>
      <c r="F34" s="46">
        <v>3</v>
      </c>
      <c r="G34" s="46">
        <v>5</v>
      </c>
      <c r="H34" s="46">
        <v>8</v>
      </c>
      <c r="I34" s="46">
        <v>3.3758692863412332</v>
      </c>
      <c r="J34" s="47">
        <v>0.375</v>
      </c>
    </row>
    <row r="35" spans="1:10" ht="13" x14ac:dyDescent="0.3">
      <c r="A35" s="45" t="s">
        <v>72</v>
      </c>
      <c r="B35" s="11" t="s">
        <v>10</v>
      </c>
      <c r="C35" s="45" t="s">
        <v>73</v>
      </c>
      <c r="D35" s="46">
        <v>3</v>
      </c>
      <c r="E35" s="46">
        <v>1</v>
      </c>
      <c r="F35" s="46">
        <v>4</v>
      </c>
      <c r="G35" s="46">
        <v>18</v>
      </c>
      <c r="H35" s="46">
        <v>22</v>
      </c>
      <c r="I35" s="46">
        <v>6.7046188728926159</v>
      </c>
      <c r="J35" s="47">
        <v>0.13639999999999999</v>
      </c>
    </row>
    <row r="36" spans="1:10" ht="13" x14ac:dyDescent="0.3">
      <c r="A36" s="45" t="s">
        <v>74</v>
      </c>
      <c r="B36" s="11" t="s">
        <v>10</v>
      </c>
      <c r="C36" s="45" t="s">
        <v>75</v>
      </c>
      <c r="D36" s="46">
        <v>1</v>
      </c>
      <c r="E36" s="46">
        <v>0</v>
      </c>
      <c r="F36" s="46">
        <v>1</v>
      </c>
      <c r="G36" s="46">
        <v>10.63</v>
      </c>
      <c r="H36" s="46">
        <v>11.63</v>
      </c>
      <c r="I36" s="46">
        <v>13.228536330133309</v>
      </c>
      <c r="J36" s="47">
        <v>8.5999999999999993E-2</v>
      </c>
    </row>
    <row r="37" spans="1:10" ht="13" x14ac:dyDescent="0.3">
      <c r="A37" s="45" t="s">
        <v>76</v>
      </c>
      <c r="B37" s="11" t="s">
        <v>10</v>
      </c>
      <c r="C37" s="45" t="s">
        <v>77</v>
      </c>
      <c r="D37" s="46">
        <v>2</v>
      </c>
      <c r="E37" s="46">
        <v>0</v>
      </c>
      <c r="F37" s="46">
        <v>2</v>
      </c>
      <c r="G37" s="46">
        <v>17.45</v>
      </c>
      <c r="H37" s="46">
        <v>19.45</v>
      </c>
      <c r="I37" s="46">
        <v>10.684464952757635</v>
      </c>
      <c r="J37" s="47">
        <v>0.1028</v>
      </c>
    </row>
    <row r="38" spans="1:10" ht="13" x14ac:dyDescent="0.3">
      <c r="A38" s="45" t="s">
        <v>78</v>
      </c>
      <c r="B38" s="11" t="s">
        <v>10</v>
      </c>
      <c r="C38" s="45" t="s">
        <v>79</v>
      </c>
      <c r="D38" s="46">
        <v>122.6</v>
      </c>
      <c r="E38" s="46">
        <v>1</v>
      </c>
      <c r="F38" s="46">
        <v>123.6</v>
      </c>
      <c r="G38" s="46">
        <v>295.68</v>
      </c>
      <c r="H38" s="46">
        <v>419.28</v>
      </c>
      <c r="I38" s="46">
        <v>9.9492665239738205</v>
      </c>
      <c r="J38" s="47">
        <v>0.29239999999999999</v>
      </c>
    </row>
    <row r="39" spans="1:10" ht="13" x14ac:dyDescent="0.3">
      <c r="A39" s="45" t="s">
        <v>80</v>
      </c>
      <c r="B39" s="11" t="s">
        <v>10</v>
      </c>
      <c r="C39" s="45" t="s">
        <v>81</v>
      </c>
      <c r="D39" s="46">
        <v>8.9</v>
      </c>
      <c r="E39" s="46">
        <v>0</v>
      </c>
      <c r="F39" s="46">
        <v>8.9</v>
      </c>
      <c r="G39" s="46">
        <v>17.22</v>
      </c>
      <c r="H39" s="46">
        <v>26.12</v>
      </c>
      <c r="I39" s="46">
        <v>7.3214485928915796</v>
      </c>
      <c r="J39" s="47">
        <v>0.3407</v>
      </c>
    </row>
    <row r="40" spans="1:10" ht="13" x14ac:dyDescent="0.3">
      <c r="A40" s="45" t="s">
        <v>82</v>
      </c>
      <c r="B40" s="11" t="s">
        <v>10</v>
      </c>
      <c r="C40" s="45" t="s">
        <v>83</v>
      </c>
      <c r="D40" s="46">
        <v>15</v>
      </c>
      <c r="E40" s="46">
        <v>0</v>
      </c>
      <c r="F40" s="46">
        <v>15</v>
      </c>
      <c r="G40" s="46">
        <v>31</v>
      </c>
      <c r="H40" s="46">
        <v>46</v>
      </c>
      <c r="I40" s="46">
        <v>5.1429286966477052</v>
      </c>
      <c r="J40" s="47">
        <v>0.3261</v>
      </c>
    </row>
    <row r="41" spans="1:10" ht="13" x14ac:dyDescent="0.3">
      <c r="A41" s="45" t="s">
        <v>84</v>
      </c>
      <c r="B41" s="11" t="s">
        <v>10</v>
      </c>
      <c r="C41" s="45" t="s">
        <v>85</v>
      </c>
      <c r="D41" s="46">
        <v>6</v>
      </c>
      <c r="E41" s="46">
        <v>0</v>
      </c>
      <c r="F41" s="46">
        <v>6</v>
      </c>
      <c r="G41" s="46">
        <v>28.5</v>
      </c>
      <c r="H41" s="46">
        <v>34.5</v>
      </c>
      <c r="I41" s="46">
        <v>4.4478480150994768</v>
      </c>
      <c r="J41" s="47">
        <v>0.1739</v>
      </c>
    </row>
    <row r="42" spans="1:10" ht="13" x14ac:dyDescent="0.3">
      <c r="A42" s="45" t="s">
        <v>86</v>
      </c>
      <c r="B42" s="11" t="s">
        <v>10</v>
      </c>
      <c r="C42" s="45" t="s">
        <v>87</v>
      </c>
      <c r="D42" s="46">
        <v>12.15</v>
      </c>
      <c r="E42" s="46">
        <v>0</v>
      </c>
      <c r="F42" s="46">
        <v>12.15</v>
      </c>
      <c r="G42" s="46">
        <v>12.13</v>
      </c>
      <c r="H42" s="46">
        <v>24.28</v>
      </c>
      <c r="I42" s="46">
        <v>7.212366773208494</v>
      </c>
      <c r="J42" s="47">
        <v>0.50039999999999996</v>
      </c>
    </row>
    <row r="43" spans="1:10" ht="13" x14ac:dyDescent="0.3">
      <c r="A43" s="45" t="s">
        <v>88</v>
      </c>
      <c r="B43" s="11" t="s">
        <v>10</v>
      </c>
      <c r="C43" s="45" t="s">
        <v>89</v>
      </c>
      <c r="D43" s="46">
        <v>2</v>
      </c>
      <c r="E43" s="46">
        <v>0</v>
      </c>
      <c r="F43" s="46">
        <v>2</v>
      </c>
      <c r="G43" s="46">
        <v>10.8</v>
      </c>
      <c r="H43" s="46">
        <v>12.8</v>
      </c>
      <c r="I43" s="46">
        <v>5.3818597689163967</v>
      </c>
      <c r="J43" s="47">
        <v>0.15629999999999999</v>
      </c>
    </row>
    <row r="44" spans="1:10" ht="13" x14ac:dyDescent="0.3">
      <c r="A44" s="45" t="s">
        <v>90</v>
      </c>
      <c r="B44" s="11" t="s">
        <v>10</v>
      </c>
      <c r="C44" s="45" t="s">
        <v>91</v>
      </c>
      <c r="D44" s="46">
        <v>4</v>
      </c>
      <c r="E44" s="46">
        <v>0</v>
      </c>
      <c r="F44" s="46">
        <v>4</v>
      </c>
      <c r="G44" s="46">
        <v>3</v>
      </c>
      <c r="H44" s="46">
        <v>7</v>
      </c>
      <c r="I44" s="46">
        <v>4.4049536850583966</v>
      </c>
      <c r="J44" s="47">
        <v>0.57140000000000002</v>
      </c>
    </row>
    <row r="45" spans="1:10" ht="13" x14ac:dyDescent="0.3">
      <c r="A45" s="45" t="s">
        <v>92</v>
      </c>
      <c r="B45" s="11" t="s">
        <v>10</v>
      </c>
      <c r="C45" s="45" t="s">
        <v>93</v>
      </c>
      <c r="D45" s="46">
        <v>1</v>
      </c>
      <c r="E45" s="46">
        <v>4</v>
      </c>
      <c r="F45" s="46">
        <v>5</v>
      </c>
      <c r="G45" s="46">
        <v>30.81</v>
      </c>
      <c r="H45" s="46">
        <v>35.81</v>
      </c>
      <c r="I45" s="46">
        <v>5.2288058873346381</v>
      </c>
      <c r="J45" s="47">
        <v>2.7900000000000001E-2</v>
      </c>
    </row>
    <row r="46" spans="1:10" ht="13" x14ac:dyDescent="0.3">
      <c r="A46" s="45" t="s">
        <v>94</v>
      </c>
      <c r="B46" s="11" t="s">
        <v>10</v>
      </c>
      <c r="C46" s="45" t="s">
        <v>95</v>
      </c>
      <c r="D46" s="46">
        <v>2.81</v>
      </c>
      <c r="E46" s="46">
        <v>0</v>
      </c>
      <c r="F46" s="46">
        <v>2.81</v>
      </c>
      <c r="G46" s="46">
        <v>7.95</v>
      </c>
      <c r="H46" s="46">
        <v>10.76</v>
      </c>
      <c r="I46" s="46">
        <v>12.791250594388968</v>
      </c>
      <c r="J46" s="47">
        <v>0.26119999999999999</v>
      </c>
    </row>
    <row r="47" spans="1:10" ht="13" x14ac:dyDescent="0.3">
      <c r="A47" s="45" t="s">
        <v>96</v>
      </c>
      <c r="B47" s="11" t="s">
        <v>10</v>
      </c>
      <c r="C47" s="45" t="s">
        <v>97</v>
      </c>
      <c r="D47" s="46">
        <v>14</v>
      </c>
      <c r="E47" s="46">
        <v>0</v>
      </c>
      <c r="F47" s="46">
        <v>14</v>
      </c>
      <c r="G47" s="46">
        <v>716.18000000000006</v>
      </c>
      <c r="H47" s="46">
        <v>43.95</v>
      </c>
      <c r="I47" s="46">
        <v>7.6460845783954197</v>
      </c>
      <c r="J47" s="47">
        <v>0.31850000000000001</v>
      </c>
    </row>
    <row r="48" spans="1:10" ht="13" x14ac:dyDescent="0.3">
      <c r="A48" s="45" t="s">
        <v>98</v>
      </c>
      <c r="B48" s="11" t="s">
        <v>10</v>
      </c>
      <c r="C48" s="45" t="s">
        <v>99</v>
      </c>
      <c r="D48" s="46">
        <v>5</v>
      </c>
      <c r="E48" s="46">
        <v>0</v>
      </c>
      <c r="F48" s="46">
        <v>5</v>
      </c>
      <c r="G48" s="46">
        <v>14.85</v>
      </c>
      <c r="H48" s="46">
        <v>19.850000000000001</v>
      </c>
      <c r="I48" s="46">
        <v>3.7408504639785312</v>
      </c>
      <c r="J48" s="47">
        <v>0.25190000000000001</v>
      </c>
    </row>
    <row r="49" spans="1:10" ht="13" x14ac:dyDescent="0.3">
      <c r="A49" s="45" t="s">
        <v>100</v>
      </c>
      <c r="B49" s="11" t="s">
        <v>10</v>
      </c>
      <c r="C49" s="45" t="s">
        <v>101</v>
      </c>
      <c r="D49" s="46">
        <v>8</v>
      </c>
      <c r="E49" s="46">
        <v>0</v>
      </c>
      <c r="F49" s="46">
        <v>8</v>
      </c>
      <c r="G49" s="46">
        <v>28.3</v>
      </c>
      <c r="H49" s="46">
        <v>36.299999999999997</v>
      </c>
      <c r="I49" s="46">
        <v>9.8758311477729048</v>
      </c>
      <c r="J49" s="47">
        <v>0.22040000000000001</v>
      </c>
    </row>
    <row r="50" spans="1:10" ht="13" x14ac:dyDescent="0.3">
      <c r="A50" s="45" t="s">
        <v>102</v>
      </c>
      <c r="B50" s="11" t="s">
        <v>10</v>
      </c>
      <c r="C50" s="45" t="s">
        <v>103</v>
      </c>
      <c r="D50" s="46">
        <v>10</v>
      </c>
      <c r="E50" s="46">
        <v>1</v>
      </c>
      <c r="F50" s="46">
        <v>11</v>
      </c>
      <c r="G50" s="46">
        <v>35.799999999999997</v>
      </c>
      <c r="H50" s="46">
        <v>46.8</v>
      </c>
      <c r="I50" s="46">
        <v>8.2996382208980624</v>
      </c>
      <c r="J50" s="47">
        <v>0.2137</v>
      </c>
    </row>
    <row r="51" spans="1:10" ht="13" x14ac:dyDescent="0.3">
      <c r="A51" s="45" t="s">
        <v>104</v>
      </c>
      <c r="B51" s="11" t="s">
        <v>10</v>
      </c>
      <c r="C51" s="45" t="s">
        <v>105</v>
      </c>
      <c r="D51" s="46">
        <v>1</v>
      </c>
      <c r="E51" s="46">
        <v>2</v>
      </c>
      <c r="F51" s="46">
        <v>3</v>
      </c>
      <c r="G51" s="46">
        <v>6.58</v>
      </c>
      <c r="H51" s="46">
        <v>9.58</v>
      </c>
      <c r="I51" s="46">
        <v>3.5375094161263165</v>
      </c>
      <c r="J51" s="47">
        <v>0.10440000000000001</v>
      </c>
    </row>
    <row r="52" spans="1:10" ht="13" x14ac:dyDescent="0.3">
      <c r="A52" s="45" t="s">
        <v>106</v>
      </c>
      <c r="B52" s="11" t="s">
        <v>10</v>
      </c>
      <c r="C52" s="45" t="s">
        <v>107</v>
      </c>
      <c r="D52" s="46">
        <v>1</v>
      </c>
      <c r="E52" s="46">
        <v>0</v>
      </c>
      <c r="F52" s="46">
        <v>1</v>
      </c>
      <c r="G52" s="46">
        <v>12.3</v>
      </c>
      <c r="H52" s="46">
        <v>13.3</v>
      </c>
      <c r="I52" s="46">
        <v>5.2363029339044704</v>
      </c>
      <c r="J52" s="47">
        <v>7.5200000000000003E-2</v>
      </c>
    </row>
    <row r="53" spans="1:10" ht="13" x14ac:dyDescent="0.3">
      <c r="A53" s="45" t="s">
        <v>108</v>
      </c>
      <c r="B53" s="11" t="s">
        <v>10</v>
      </c>
      <c r="C53" s="45" t="s">
        <v>109</v>
      </c>
      <c r="D53" s="46">
        <v>1</v>
      </c>
      <c r="E53" s="46">
        <v>0</v>
      </c>
      <c r="F53" s="46">
        <v>1</v>
      </c>
      <c r="G53" s="46">
        <v>5.3</v>
      </c>
      <c r="H53" s="46">
        <v>6.3</v>
      </c>
      <c r="I53" s="46">
        <v>4.4007935399144991</v>
      </c>
      <c r="J53" s="47">
        <v>0.15870000000000001</v>
      </c>
    </row>
    <row r="54" spans="1:10" ht="13" x14ac:dyDescent="0.3">
      <c r="A54" s="45" t="s">
        <v>110</v>
      </c>
      <c r="B54" s="11" t="s">
        <v>10</v>
      </c>
      <c r="C54" s="45" t="s">
        <v>111</v>
      </c>
      <c r="D54" s="46">
        <v>3.75</v>
      </c>
      <c r="E54" s="46">
        <v>0</v>
      </c>
      <c r="F54" s="46">
        <v>3.75</v>
      </c>
      <c r="G54" s="46">
        <v>10</v>
      </c>
      <c r="H54" s="46">
        <v>13.75</v>
      </c>
      <c r="I54" s="46">
        <v>5.566711470259591</v>
      </c>
      <c r="J54" s="47">
        <v>0.2727</v>
      </c>
    </row>
    <row r="55" spans="1:10" ht="13" x14ac:dyDescent="0.3">
      <c r="A55" s="45" t="s">
        <v>112</v>
      </c>
      <c r="B55" s="11" t="s">
        <v>10</v>
      </c>
      <c r="C55" s="45" t="s">
        <v>113</v>
      </c>
      <c r="D55" s="46">
        <v>4.6900000000000004</v>
      </c>
      <c r="E55" s="46">
        <v>0.94</v>
      </c>
      <c r="F55" s="46">
        <v>5.63</v>
      </c>
      <c r="G55" s="46">
        <v>12.19</v>
      </c>
      <c r="H55" s="46">
        <v>17.82</v>
      </c>
      <c r="I55" s="46">
        <v>13.049591376431646</v>
      </c>
      <c r="J55" s="47">
        <v>0.26319999999999999</v>
      </c>
    </row>
    <row r="56" spans="1:10" ht="13" x14ac:dyDescent="0.3">
      <c r="A56" s="45" t="s">
        <v>114</v>
      </c>
      <c r="B56" s="11" t="s">
        <v>10</v>
      </c>
      <c r="C56" s="45" t="s">
        <v>115</v>
      </c>
      <c r="D56" s="46">
        <v>5</v>
      </c>
      <c r="E56" s="46">
        <v>4</v>
      </c>
      <c r="F56" s="46">
        <v>9</v>
      </c>
      <c r="G56" s="46">
        <v>44.53</v>
      </c>
      <c r="H56" s="46">
        <v>53.53</v>
      </c>
      <c r="I56" s="46">
        <v>5.9765982627336269</v>
      </c>
      <c r="J56" s="47">
        <v>9.3399999999999997E-2</v>
      </c>
    </row>
    <row r="57" spans="1:10" ht="13" x14ac:dyDescent="0.3">
      <c r="A57" s="45" t="s">
        <v>116</v>
      </c>
      <c r="B57" s="11" t="s">
        <v>10</v>
      </c>
      <c r="C57" s="45" t="s">
        <v>117</v>
      </c>
      <c r="D57" s="46">
        <v>3</v>
      </c>
      <c r="E57" s="46">
        <v>0</v>
      </c>
      <c r="F57" s="46">
        <v>3</v>
      </c>
      <c r="G57" s="46">
        <v>12</v>
      </c>
      <c r="H57" s="46">
        <v>15</v>
      </c>
      <c r="I57" s="46">
        <v>8.3435309823117141</v>
      </c>
      <c r="J57" s="47">
        <v>0.2</v>
      </c>
    </row>
    <row r="58" spans="1:10" ht="13" x14ac:dyDescent="0.3">
      <c r="A58" s="45" t="s">
        <v>118</v>
      </c>
      <c r="B58" s="11" t="s">
        <v>10</v>
      </c>
      <c r="C58" s="45" t="s">
        <v>119</v>
      </c>
      <c r="D58" s="46">
        <v>125</v>
      </c>
      <c r="E58" s="46">
        <v>1</v>
      </c>
      <c r="F58" s="46">
        <v>126</v>
      </c>
      <c r="G58" s="46">
        <v>121</v>
      </c>
      <c r="H58" s="46">
        <v>247</v>
      </c>
      <c r="I58" s="46">
        <v>6.0141339452329099</v>
      </c>
      <c r="J58" s="47">
        <v>0.50609999999999999</v>
      </c>
    </row>
    <row r="59" spans="1:10" ht="13" x14ac:dyDescent="0.3">
      <c r="A59" s="45" t="s">
        <v>120</v>
      </c>
      <c r="B59" s="11" t="s">
        <v>10</v>
      </c>
      <c r="C59" s="45" t="s">
        <v>121</v>
      </c>
      <c r="D59" s="46">
        <v>1</v>
      </c>
      <c r="E59" s="46">
        <v>0</v>
      </c>
      <c r="F59" s="46">
        <v>1</v>
      </c>
      <c r="G59" s="46">
        <v>7</v>
      </c>
      <c r="H59" s="46">
        <v>8</v>
      </c>
      <c r="I59" s="46">
        <v>9.939863823865613</v>
      </c>
      <c r="J59" s="47">
        <v>0.125</v>
      </c>
    </row>
    <row r="60" spans="1:10" ht="13" x14ac:dyDescent="0.3">
      <c r="A60" s="45" t="s">
        <v>122</v>
      </c>
      <c r="B60" s="11" t="s">
        <v>10</v>
      </c>
      <c r="C60" s="45" t="s">
        <v>123</v>
      </c>
      <c r="D60" s="46">
        <v>9</v>
      </c>
      <c r="E60" s="46">
        <v>5.3</v>
      </c>
      <c r="F60" s="46">
        <v>14.3</v>
      </c>
      <c r="G60" s="46">
        <v>22.23</v>
      </c>
      <c r="H60" s="46">
        <v>36.53</v>
      </c>
      <c r="I60" s="46">
        <v>7.3172392795333634</v>
      </c>
      <c r="J60" s="47">
        <v>0.24640000000000001</v>
      </c>
    </row>
    <row r="61" spans="1:10" ht="13" x14ac:dyDescent="0.3">
      <c r="A61" s="45" t="s">
        <v>124</v>
      </c>
      <c r="B61" s="11" t="s">
        <v>10</v>
      </c>
      <c r="C61" s="45" t="s">
        <v>125</v>
      </c>
      <c r="D61" s="46">
        <v>6</v>
      </c>
      <c r="E61" s="46">
        <v>3</v>
      </c>
      <c r="F61" s="46">
        <v>9</v>
      </c>
      <c r="G61" s="46">
        <v>19.190000000000001</v>
      </c>
      <c r="H61" s="46">
        <v>28.19</v>
      </c>
      <c r="I61" s="46">
        <v>8.6199515643729061</v>
      </c>
      <c r="J61" s="47">
        <v>0.21279999999999999</v>
      </c>
    </row>
    <row r="62" spans="1:10" ht="13" x14ac:dyDescent="0.3">
      <c r="A62" s="16" t="s">
        <v>126</v>
      </c>
      <c r="B62" s="16" t="s">
        <v>127</v>
      </c>
      <c r="C62" s="16" t="s">
        <v>128</v>
      </c>
      <c r="D62" s="48">
        <v>1</v>
      </c>
      <c r="E62" s="48">
        <v>1</v>
      </c>
      <c r="F62" s="48">
        <v>2</v>
      </c>
      <c r="G62" s="48">
        <v>17</v>
      </c>
      <c r="H62" s="48">
        <v>19</v>
      </c>
      <c r="I62" s="49">
        <v>6.2039600856799542</v>
      </c>
      <c r="J62" s="50">
        <v>5.2600000000000001E-2</v>
      </c>
    </row>
    <row r="63" spans="1:10" ht="13" x14ac:dyDescent="0.3">
      <c r="A63" s="16" t="s">
        <v>129</v>
      </c>
      <c r="B63" s="16" t="s">
        <v>127</v>
      </c>
      <c r="C63" s="16" t="s">
        <v>130</v>
      </c>
      <c r="D63" s="48">
        <v>2</v>
      </c>
      <c r="E63" s="48">
        <v>0</v>
      </c>
      <c r="F63" s="48">
        <v>2</v>
      </c>
      <c r="G63" s="48">
        <v>17</v>
      </c>
      <c r="H63" s="48">
        <v>19</v>
      </c>
      <c r="I63" s="49">
        <v>9.2222265367141691</v>
      </c>
      <c r="J63" s="50">
        <v>0.1053</v>
      </c>
    </row>
    <row r="64" spans="1:10" ht="13" x14ac:dyDescent="0.3">
      <c r="A64" s="16" t="s">
        <v>131</v>
      </c>
      <c r="B64" s="16" t="s">
        <v>127</v>
      </c>
      <c r="C64" s="16" t="s">
        <v>132</v>
      </c>
      <c r="D64" s="48">
        <v>4</v>
      </c>
      <c r="E64" s="48">
        <v>8.6300000000000008</v>
      </c>
      <c r="F64" s="48">
        <v>12.63</v>
      </c>
      <c r="G64" s="48">
        <v>33.15</v>
      </c>
      <c r="H64" s="48">
        <v>45.78</v>
      </c>
      <c r="I64" s="49">
        <v>7.5116662181763285</v>
      </c>
      <c r="J64" s="50">
        <v>8.7400000000000005E-2</v>
      </c>
    </row>
    <row r="65" spans="1:10" ht="13" x14ac:dyDescent="0.3">
      <c r="A65" s="16" t="s">
        <v>133</v>
      </c>
      <c r="B65" s="16" t="s">
        <v>127</v>
      </c>
      <c r="C65" s="16" t="s">
        <v>134</v>
      </c>
      <c r="D65" s="48">
        <v>2</v>
      </c>
      <c r="E65" s="48">
        <v>1</v>
      </c>
      <c r="F65" s="48">
        <v>3</v>
      </c>
      <c r="G65" s="48">
        <v>15.1</v>
      </c>
      <c r="H65" s="48">
        <v>18.100000000000001</v>
      </c>
      <c r="I65" s="49">
        <v>6.726024139366193</v>
      </c>
      <c r="J65" s="50">
        <v>0.1105</v>
      </c>
    </row>
    <row r="66" spans="1:10" ht="13" x14ac:dyDescent="0.3">
      <c r="A66" s="16" t="s">
        <v>135</v>
      </c>
      <c r="B66" s="16" t="s">
        <v>127</v>
      </c>
      <c r="C66" s="16" t="s">
        <v>136</v>
      </c>
      <c r="D66" s="48">
        <v>4.68</v>
      </c>
      <c r="E66" s="48">
        <v>5</v>
      </c>
      <c r="F66" s="48">
        <v>9.68</v>
      </c>
      <c r="G66" s="48">
        <v>61.05</v>
      </c>
      <c r="H66" s="48">
        <v>70.73</v>
      </c>
      <c r="I66" s="49">
        <v>9.4582089711907749</v>
      </c>
      <c r="J66" s="50">
        <v>6.6199999999999995E-2</v>
      </c>
    </row>
    <row r="67" spans="1:10" ht="13" x14ac:dyDescent="0.3">
      <c r="A67" s="16" t="s">
        <v>137</v>
      </c>
      <c r="B67" s="16" t="s">
        <v>127</v>
      </c>
      <c r="C67" s="16" t="s">
        <v>138</v>
      </c>
      <c r="D67" s="48">
        <v>4.6900000000000004</v>
      </c>
      <c r="E67" s="48">
        <v>0</v>
      </c>
      <c r="F67" s="48">
        <v>4.6900000000000004</v>
      </c>
      <c r="G67" s="48">
        <v>42.07</v>
      </c>
      <c r="H67" s="48">
        <v>46.76</v>
      </c>
      <c r="I67" s="49">
        <v>10.3397341211226</v>
      </c>
      <c r="J67" s="50">
        <v>0.1003</v>
      </c>
    </row>
    <row r="68" spans="1:10" ht="13" x14ac:dyDescent="0.3">
      <c r="A68" s="16" t="s">
        <v>139</v>
      </c>
      <c r="B68" s="16" t="s">
        <v>127</v>
      </c>
      <c r="C68" s="16" t="s">
        <v>140</v>
      </c>
      <c r="D68" s="48">
        <v>8</v>
      </c>
      <c r="E68" s="48">
        <v>0</v>
      </c>
      <c r="F68" s="48">
        <v>8</v>
      </c>
      <c r="G68" s="48">
        <v>53.5</v>
      </c>
      <c r="H68" s="48">
        <v>61.5</v>
      </c>
      <c r="I68" s="49">
        <v>16.836215109339584</v>
      </c>
      <c r="J68" s="50">
        <v>0.13009999999999999</v>
      </c>
    </row>
    <row r="69" spans="1:10" ht="13" x14ac:dyDescent="0.3">
      <c r="A69" s="16" t="s">
        <v>141</v>
      </c>
      <c r="B69" s="16" t="s">
        <v>127</v>
      </c>
      <c r="C69" s="16" t="s">
        <v>142</v>
      </c>
      <c r="D69" s="48">
        <v>2.88</v>
      </c>
      <c r="E69" s="48">
        <v>0</v>
      </c>
      <c r="F69" s="48">
        <v>2.88</v>
      </c>
      <c r="G69" s="48">
        <v>11.44</v>
      </c>
      <c r="H69" s="48">
        <v>14.32</v>
      </c>
      <c r="I69" s="49">
        <v>7.3441923439871992</v>
      </c>
      <c r="J69" s="50">
        <v>0.2011</v>
      </c>
    </row>
    <row r="70" spans="1:10" ht="13" x14ac:dyDescent="0.3">
      <c r="A70" s="16" t="s">
        <v>143</v>
      </c>
      <c r="B70" s="16" t="s">
        <v>127</v>
      </c>
      <c r="C70" s="16" t="s">
        <v>144</v>
      </c>
      <c r="D70" s="48">
        <v>6</v>
      </c>
      <c r="E70" s="48">
        <v>0</v>
      </c>
      <c r="F70" s="48">
        <v>6</v>
      </c>
      <c r="G70" s="48">
        <v>24.08</v>
      </c>
      <c r="H70" s="48">
        <v>30.08</v>
      </c>
      <c r="I70" s="49">
        <v>8.4152100445379467</v>
      </c>
      <c r="J70" s="50">
        <v>0.19950000000000001</v>
      </c>
    </row>
    <row r="71" spans="1:10" ht="13" x14ac:dyDescent="0.3">
      <c r="A71" s="16" t="s">
        <v>145</v>
      </c>
      <c r="B71" s="16" t="s">
        <v>127</v>
      </c>
      <c r="C71" s="16" t="s">
        <v>146</v>
      </c>
      <c r="D71" s="48">
        <v>3</v>
      </c>
      <c r="E71" s="48">
        <v>0</v>
      </c>
      <c r="F71" s="48">
        <v>3</v>
      </c>
      <c r="G71" s="48">
        <v>46.19</v>
      </c>
      <c r="H71" s="48">
        <v>49.19</v>
      </c>
      <c r="I71" s="49">
        <v>7.2973101275211985</v>
      </c>
      <c r="J71" s="50">
        <v>6.0999999999999999E-2</v>
      </c>
    </row>
    <row r="72" spans="1:10" ht="13" x14ac:dyDescent="0.3">
      <c r="A72" s="16" t="s">
        <v>147</v>
      </c>
      <c r="B72" s="16" t="s">
        <v>127</v>
      </c>
      <c r="C72" s="16" t="s">
        <v>148</v>
      </c>
      <c r="D72" s="48">
        <v>3.5</v>
      </c>
      <c r="E72" s="48">
        <v>0.88</v>
      </c>
      <c r="F72" s="48">
        <v>4.38</v>
      </c>
      <c r="G72" s="48">
        <v>3.94</v>
      </c>
      <c r="H72" s="48">
        <v>8.32</v>
      </c>
      <c r="I72" s="49">
        <v>4.6707985269020034</v>
      </c>
      <c r="J72" s="50">
        <v>0.42070000000000002</v>
      </c>
    </row>
    <row r="73" spans="1:10" ht="13" x14ac:dyDescent="0.3">
      <c r="A73" s="16" t="s">
        <v>149</v>
      </c>
      <c r="B73" s="16" t="s">
        <v>127</v>
      </c>
      <c r="C73" s="16" t="s">
        <v>150</v>
      </c>
      <c r="D73" s="48">
        <v>5</v>
      </c>
      <c r="E73" s="48">
        <v>1</v>
      </c>
      <c r="F73" s="48">
        <v>6</v>
      </c>
      <c r="G73" s="48">
        <v>40.03</v>
      </c>
      <c r="H73" s="48">
        <v>46.03</v>
      </c>
      <c r="I73" s="49">
        <v>4.9416407578542358</v>
      </c>
      <c r="J73" s="50">
        <v>0.1086</v>
      </c>
    </row>
    <row r="74" spans="1:10" ht="13" x14ac:dyDescent="0.3">
      <c r="A74" s="19" t="s">
        <v>151</v>
      </c>
      <c r="B74" s="19" t="s">
        <v>152</v>
      </c>
      <c r="C74" s="19">
        <v>10</v>
      </c>
      <c r="D74" s="51">
        <v>0</v>
      </c>
      <c r="E74" s="51">
        <v>10</v>
      </c>
      <c r="F74" s="51">
        <v>24.03</v>
      </c>
      <c r="G74" s="51">
        <v>34.03</v>
      </c>
      <c r="H74" s="51">
        <v>14.214228430127648</v>
      </c>
      <c r="I74" s="52">
        <v>0.29389999999999999</v>
      </c>
      <c r="J74" s="53">
        <v>0.24585129999999999</v>
      </c>
    </row>
    <row r="75" spans="1:10" ht="13" x14ac:dyDescent="0.3">
      <c r="A75" s="19" t="s">
        <v>154</v>
      </c>
      <c r="B75" s="19" t="s">
        <v>152</v>
      </c>
      <c r="C75" s="19">
        <v>2</v>
      </c>
      <c r="D75" s="51">
        <v>0</v>
      </c>
      <c r="E75" s="51">
        <v>2</v>
      </c>
      <c r="F75" s="51">
        <v>7.3</v>
      </c>
      <c r="G75" s="51">
        <v>9.3000000000000007</v>
      </c>
      <c r="H75" s="51">
        <v>11.967879754980183</v>
      </c>
      <c r="I75" s="52">
        <v>0.21510000000000001</v>
      </c>
      <c r="J75" s="53">
        <v>0.25</v>
      </c>
    </row>
    <row r="76" spans="1:10" ht="13" x14ac:dyDescent="0.3">
      <c r="A76" s="19" t="s">
        <v>156</v>
      </c>
      <c r="B76" s="19" t="s">
        <v>152</v>
      </c>
      <c r="C76" s="19">
        <v>1</v>
      </c>
      <c r="D76" s="51">
        <v>1</v>
      </c>
      <c r="E76" s="51">
        <v>2</v>
      </c>
      <c r="F76" s="51">
        <v>2</v>
      </c>
      <c r="G76" s="51">
        <v>4</v>
      </c>
      <c r="H76" s="51">
        <v>21.413276231263385</v>
      </c>
      <c r="I76" s="52">
        <v>0.25</v>
      </c>
      <c r="J76" s="53">
        <v>0.26303130000000002</v>
      </c>
    </row>
    <row r="77" spans="1:10" ht="13" x14ac:dyDescent="0.3">
      <c r="A77" s="19" t="s">
        <v>158</v>
      </c>
      <c r="B77" s="19" t="s">
        <v>152</v>
      </c>
      <c r="C77" s="19">
        <v>6.56</v>
      </c>
      <c r="D77" s="51">
        <v>0.94</v>
      </c>
      <c r="E77" s="51">
        <v>7.5</v>
      </c>
      <c r="F77" s="51">
        <v>17.440000000000001</v>
      </c>
      <c r="G77" s="51">
        <v>24.94</v>
      </c>
      <c r="H77" s="51">
        <v>15.412948359824982</v>
      </c>
      <c r="I77" s="52">
        <v>0.26300000000000001</v>
      </c>
      <c r="J77" s="53">
        <v>0.2763158</v>
      </c>
    </row>
    <row r="78" spans="1:10" ht="13" x14ac:dyDescent="0.3">
      <c r="A78" s="19" t="s">
        <v>160</v>
      </c>
      <c r="B78" s="19" t="s">
        <v>152</v>
      </c>
      <c r="C78" s="19">
        <v>16.75</v>
      </c>
      <c r="D78" s="51">
        <v>0</v>
      </c>
      <c r="E78" s="51">
        <v>16.75</v>
      </c>
      <c r="F78" s="51">
        <v>43</v>
      </c>
      <c r="G78" s="51">
        <v>59.75</v>
      </c>
      <c r="H78" s="51">
        <v>13.549490221690068</v>
      </c>
      <c r="I78" s="52">
        <v>0.28029999999999999</v>
      </c>
      <c r="J78" s="53">
        <v>0.13333329999999999</v>
      </c>
    </row>
    <row r="79" spans="1:10" ht="13" x14ac:dyDescent="0.3">
      <c r="A79" s="19" t="s">
        <v>162</v>
      </c>
      <c r="B79" s="19" t="s">
        <v>152</v>
      </c>
      <c r="C79" s="19">
        <v>2</v>
      </c>
      <c r="D79" s="51">
        <v>1</v>
      </c>
      <c r="E79" s="51">
        <v>3</v>
      </c>
      <c r="F79" s="51">
        <v>5</v>
      </c>
      <c r="G79" s="51">
        <v>8</v>
      </c>
      <c r="H79" s="51">
        <v>18.658456945610599</v>
      </c>
      <c r="I79" s="52">
        <v>0.25</v>
      </c>
      <c r="J79" s="53">
        <v>0.22857140000000001</v>
      </c>
    </row>
    <row r="80" spans="1:10" ht="13" x14ac:dyDescent="0.3">
      <c r="A80" s="19" t="s">
        <v>164</v>
      </c>
      <c r="B80" s="19" t="s">
        <v>152</v>
      </c>
      <c r="C80" s="19">
        <v>6</v>
      </c>
      <c r="D80" s="51">
        <v>1</v>
      </c>
      <c r="E80" s="51">
        <v>7</v>
      </c>
      <c r="F80" s="51">
        <v>20</v>
      </c>
      <c r="G80" s="51">
        <v>27</v>
      </c>
      <c r="H80" s="51">
        <v>17.277567318521552</v>
      </c>
      <c r="I80" s="52">
        <v>0.22220000000000001</v>
      </c>
      <c r="J80" s="53">
        <v>0.5</v>
      </c>
    </row>
    <row r="81" spans="1:10" ht="13" x14ac:dyDescent="0.3">
      <c r="A81" s="19" t="s">
        <v>166</v>
      </c>
      <c r="B81" s="19" t="s">
        <v>152</v>
      </c>
      <c r="C81" s="19">
        <v>1</v>
      </c>
      <c r="D81" s="51">
        <v>0</v>
      </c>
      <c r="E81" s="51">
        <v>1</v>
      </c>
      <c r="F81" s="51">
        <v>3.25</v>
      </c>
      <c r="G81" s="51">
        <v>4.25</v>
      </c>
      <c r="H81" s="51">
        <v>20.311603899827947</v>
      </c>
      <c r="I81" s="52">
        <v>0.23530000000000001</v>
      </c>
      <c r="J81" s="53">
        <v>0.18518519999999999</v>
      </c>
    </row>
    <row r="82" spans="1:10" ht="13" x14ac:dyDescent="0.3">
      <c r="A82" s="19" t="s">
        <v>168</v>
      </c>
      <c r="B82" s="19" t="s">
        <v>152</v>
      </c>
      <c r="C82" s="19">
        <v>1</v>
      </c>
      <c r="D82" s="51">
        <v>0</v>
      </c>
      <c r="E82" s="51">
        <v>1</v>
      </c>
      <c r="F82" s="51">
        <v>4.05</v>
      </c>
      <c r="G82" s="51">
        <v>5.05</v>
      </c>
      <c r="H82" s="51">
        <v>8.3603734851996556</v>
      </c>
      <c r="I82" s="52">
        <v>0.19800000000000001</v>
      </c>
      <c r="J82" s="53">
        <v>0.38277509999999998</v>
      </c>
    </row>
    <row r="83" spans="1:10" ht="13" x14ac:dyDescent="0.3">
      <c r="A83" s="19" t="s">
        <v>170</v>
      </c>
      <c r="B83" s="19" t="s">
        <v>152</v>
      </c>
      <c r="C83" s="19">
        <v>4</v>
      </c>
      <c r="D83" s="51">
        <v>0</v>
      </c>
      <c r="E83" s="51">
        <v>4</v>
      </c>
      <c r="F83" s="51">
        <v>6.45</v>
      </c>
      <c r="G83" s="51">
        <v>10.45</v>
      </c>
      <c r="H83" s="51">
        <v>18.99171270718232</v>
      </c>
      <c r="I83" s="52">
        <v>0.38279999999999997</v>
      </c>
      <c r="J83" s="53">
        <v>0</v>
      </c>
    </row>
    <row r="84" spans="1:10" ht="13" x14ac:dyDescent="0.3">
      <c r="A84" s="54"/>
      <c r="B84" s="54"/>
      <c r="C84" s="54"/>
      <c r="D84" s="55"/>
      <c r="E84" s="55"/>
      <c r="F84" s="55"/>
      <c r="G84" s="55"/>
      <c r="H84" s="55"/>
      <c r="I84" s="55"/>
      <c r="J84" s="56"/>
    </row>
    <row r="200" spans="1:1" x14ac:dyDescent="0.25">
      <c r="A200" t="s">
        <v>381</v>
      </c>
    </row>
  </sheetData>
  <pageMargins left="1" right="1" top="1" bottom="1" header="0.5" footer="0.5"/>
  <pageSetup scale="57" fitToHeight="0" pageOrder="overThenDown" orientation="landscape" horizontalDpi="360" verticalDpi="360" r:id="rId1"/>
  <headerFooter>
    <oddHeader>&amp;C&amp;A</oddHeader>
    <oddFooter>&amp;LDJ Frisby&amp;R&amp;D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20</vt:i4>
      </vt:variant>
      <vt:variant>
        <vt:lpstr>Charts</vt:lpstr>
      </vt:variant>
      <vt:variant>
        <vt:i4>2</vt:i4>
      </vt:variant>
      <vt:variant>
        <vt:lpstr>Named Ranges</vt:lpstr>
      </vt:variant>
      <vt:variant>
        <vt:i4>1</vt:i4>
      </vt:variant>
    </vt:vector>
  </HeadingPairs>
  <TitlesOfParts>
    <vt:vector size="23" baseType="lpstr">
      <vt:lpstr>Start</vt:lpstr>
      <vt:lpstr>Summary</vt:lpstr>
      <vt:lpstr>Subtotals</vt:lpstr>
      <vt:lpstr>Circulation 2017</vt:lpstr>
      <vt:lpstr>Circulation 2018 </vt:lpstr>
      <vt:lpstr>E-periodicals</vt:lpstr>
      <vt:lpstr>Library Profile</vt:lpstr>
      <vt:lpstr>4.04-13 Format</vt:lpstr>
      <vt:lpstr>4.14 Hide Column Data</vt:lpstr>
      <vt:lpstr>4.15 Hide Row Data</vt:lpstr>
      <vt:lpstr>4.22 Sort Staff Expenditures</vt:lpstr>
      <vt:lpstr>4.23 Sort Bookmobile &amp; Other</vt:lpstr>
      <vt:lpstr>4.24 Filter Print Circulation</vt:lpstr>
      <vt:lpstr>4.25 Filter Library Visits</vt:lpstr>
      <vt:lpstr>4.26 Total Number of Programs</vt:lpstr>
      <vt:lpstr>4.30 Comment </vt:lpstr>
      <vt:lpstr>4.31-33 Chart 1 data</vt:lpstr>
      <vt:lpstr>4.34-37 Chart 2 data</vt:lpstr>
      <vt:lpstr>4.38 Print Header Rows</vt:lpstr>
      <vt:lpstr>4.39-43 Page Setup</vt:lpstr>
      <vt:lpstr>Per Capita Funding</vt:lpstr>
      <vt:lpstr>Collection Chart</vt:lpstr>
      <vt:lpstr>'4.38 Print Header Rows'!Print_Titles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INLS-161-02-FALL-2018</dc:title>
  <dc:subject/>
  <dc:creator>Larry Jones</dc:creator>
  <cp:keywords/>
  <dc:description/>
  <cp:lastModifiedBy>Djfrisby</cp:lastModifiedBy>
  <cp:lastPrinted>2019-06-05T15:00:06Z</cp:lastPrinted>
  <dcterms:created xsi:type="dcterms:W3CDTF">2018-08-12T16:41:15Z</dcterms:created>
  <dcterms:modified xsi:type="dcterms:W3CDTF">2019-06-05T15:49:23Z</dcterms:modified>
  <cp:category/>
</cp:coreProperties>
</file>